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sas\Desktop\PDF全般（定期的にテラステ保存）\ほむぺ\"/>
    </mc:Choice>
  </mc:AlternateContent>
  <xr:revisionPtr revIDLastSave="0" documentId="8_{F753AE18-C1B3-44CA-9E00-10F35BB69FFC}" xr6:coauthVersionLast="47" xr6:coauthVersionMax="47" xr10:uidLastSave="{00000000-0000-0000-0000-000000000000}"/>
  <bookViews>
    <workbookView xWindow="-120" yWindow="-120" windowWidth="19440" windowHeight="15000" xr2:uid="{5B65E430-4EC3-4913-A2A3-8A80C7326C90}"/>
  </bookViews>
  <sheets>
    <sheet name="大仙・仙北" sheetId="1" r:id="rId1"/>
  </sheets>
  <definedNames>
    <definedName name="_xlnm.Print_Area" localSheetId="0">大仙・仙北!$A$1:$S$35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G27" i="1"/>
  <c r="C27" i="1" s="1"/>
  <c r="F27" i="1"/>
  <c r="B27" i="1" s="1"/>
  <c r="O23" i="1"/>
  <c r="N23" i="1"/>
  <c r="K23" i="1"/>
  <c r="C23" i="1" s="1"/>
  <c r="J23" i="1"/>
  <c r="B23" i="1" s="1"/>
  <c r="G23" i="1"/>
  <c r="F23" i="1"/>
  <c r="O18" i="1"/>
  <c r="C18" i="1" s="1"/>
  <c r="N18" i="1"/>
  <c r="B18" i="1" s="1"/>
  <c r="G18" i="1"/>
  <c r="F18" i="1"/>
  <c r="R28" i="1" l="1"/>
  <c r="S28" i="1"/>
  <c r="R2" i="1" s="1"/>
</calcChain>
</file>

<file path=xl/sharedStrings.xml><?xml version="1.0" encoding="utf-8"?>
<sst xmlns="http://schemas.openxmlformats.org/spreadsheetml/2006/main" count="113" uniqueCount="98">
  <si>
    <t>大仙市・仙北市・仙北郡</t>
    <rPh sb="0" eb="2">
      <t>ダイセン</t>
    </rPh>
    <rPh sb="2" eb="3">
      <t>シ</t>
    </rPh>
    <rPh sb="4" eb="6">
      <t>センボク</t>
    </rPh>
    <rPh sb="6" eb="7">
      <t>シ</t>
    </rPh>
    <rPh sb="8" eb="10">
      <t>センボク</t>
    </rPh>
    <rPh sb="10" eb="11">
      <t>グン</t>
    </rPh>
    <phoneticPr fontId="2"/>
  </si>
  <si>
    <t>2024年12月現在</t>
    <phoneticPr fontId="2"/>
  </si>
  <si>
    <t>広告主名：</t>
  </si>
  <si>
    <t>ご担当者：</t>
    <rPh sb="1" eb="4">
      <t>タントウシャ</t>
    </rPh>
    <phoneticPr fontId="2"/>
  </si>
  <si>
    <t>折　込　日</t>
    <rPh sb="0" eb="1">
      <t>オリ</t>
    </rPh>
    <rPh sb="2" eb="3">
      <t>コミ</t>
    </rPh>
    <rPh sb="4" eb="5">
      <t>ヒ</t>
    </rPh>
    <phoneticPr fontId="2"/>
  </si>
  <si>
    <t>頁　部　数</t>
    <rPh sb="0" eb="1">
      <t>ページ</t>
    </rPh>
    <rPh sb="2" eb="3">
      <t>ブ</t>
    </rPh>
    <rPh sb="4" eb="5">
      <t>カズ</t>
    </rPh>
    <phoneticPr fontId="2"/>
  </si>
  <si>
    <t>代理店名：</t>
  </si>
  <si>
    <t>折込総部数</t>
    <rPh sb="0" eb="2">
      <t>オリコミ</t>
    </rPh>
    <rPh sb="2" eb="3">
      <t>ソウ</t>
    </rPh>
    <rPh sb="3" eb="5">
      <t>ブスウ</t>
    </rPh>
    <phoneticPr fontId="2"/>
  </si>
  <si>
    <t>住　　　所：</t>
  </si>
  <si>
    <t>サ　イ　ズ</t>
    <phoneticPr fontId="2"/>
  </si>
  <si>
    <t>ＴＥＬ：</t>
  </si>
  <si>
    <t>ＦＡＸ：</t>
  </si>
  <si>
    <t>搬入日時：</t>
    <rPh sb="0" eb="2">
      <t>ハンニュウ</t>
    </rPh>
    <rPh sb="2" eb="4">
      <t>ニチジ</t>
    </rPh>
    <phoneticPr fontId="2"/>
  </si>
  <si>
    <t>印刷会社：</t>
    <rPh sb="0" eb="2">
      <t>インサツ</t>
    </rPh>
    <rPh sb="2" eb="4">
      <t>カイシャ</t>
    </rPh>
    <phoneticPr fontId="2"/>
  </si>
  <si>
    <t>市　郡</t>
    <rPh sb="0" eb="1">
      <t>シ</t>
    </rPh>
    <rPh sb="2" eb="3">
      <t>グン</t>
    </rPh>
    <phoneticPr fontId="2"/>
  </si>
  <si>
    <t>町村</t>
    <rPh sb="0" eb="2">
      <t>チョウソン</t>
    </rPh>
    <phoneticPr fontId="2"/>
  </si>
  <si>
    <t>秋田魁新報</t>
    <rPh sb="0" eb="2">
      <t>アキタ</t>
    </rPh>
    <rPh sb="2" eb="3">
      <t>サキガケ</t>
    </rPh>
    <rPh sb="3" eb="5">
      <t>シンポウ</t>
    </rPh>
    <phoneticPr fontId="2"/>
  </si>
  <si>
    <t>朝日新聞</t>
  </si>
  <si>
    <t>読売新聞</t>
  </si>
  <si>
    <t>毎日・日経・産経・河北</t>
  </si>
  <si>
    <t>販売店名</t>
    <rPh sb="0" eb="2">
      <t>ハンバイ</t>
    </rPh>
    <rPh sb="2" eb="4">
      <t>テンメイ</t>
    </rPh>
    <phoneticPr fontId="2"/>
  </si>
  <si>
    <t>部数</t>
    <rPh sb="0" eb="2">
      <t>ブスウ</t>
    </rPh>
    <phoneticPr fontId="2"/>
  </si>
  <si>
    <t>申込部数</t>
  </si>
  <si>
    <t>販売店名</t>
  </si>
  <si>
    <t>大仙市</t>
    <rPh sb="0" eb="1">
      <t>ダイ</t>
    </rPh>
    <rPh sb="1" eb="2">
      <t>セン</t>
    </rPh>
    <rPh sb="2" eb="3">
      <t>シ</t>
    </rPh>
    <phoneticPr fontId="2"/>
  </si>
  <si>
    <t>※１</t>
    <phoneticPr fontId="2"/>
  </si>
  <si>
    <r>
      <t>大曲南</t>
    </r>
    <r>
      <rPr>
        <sz val="8"/>
        <rFont val="ＭＳ Ｐゴシック"/>
        <family val="3"/>
        <charset val="128"/>
      </rPr>
      <t>(AMNSK)</t>
    </r>
    <rPh sb="0" eb="2">
      <t>オオマガリ</t>
    </rPh>
    <rPh sb="2" eb="3">
      <t>ミナミ</t>
    </rPh>
    <phoneticPr fontId="2"/>
  </si>
  <si>
    <t>※１1</t>
    <phoneticPr fontId="2"/>
  </si>
  <si>
    <r>
      <t>大　 曲</t>
    </r>
    <r>
      <rPr>
        <sz val="8"/>
        <rFont val="ＭＳ Ｐゴシック"/>
        <family val="3"/>
        <charset val="128"/>
      </rPr>
      <t>(N)</t>
    </r>
    <rPh sb="0" eb="1">
      <t>オオ</t>
    </rPh>
    <rPh sb="3" eb="4">
      <t>キョク</t>
    </rPh>
    <phoneticPr fontId="2"/>
  </si>
  <si>
    <t>※２</t>
    <phoneticPr fontId="2"/>
  </si>
  <si>
    <r>
      <t>大曲北</t>
    </r>
    <r>
      <rPr>
        <sz val="8"/>
        <rFont val="ＭＳ Ｐゴシック"/>
        <family val="3"/>
        <charset val="128"/>
      </rPr>
      <t>(AMNSK)</t>
    </r>
    <rPh sb="0" eb="2">
      <t>オオマガリ</t>
    </rPh>
    <rPh sb="2" eb="3">
      <t>キタ</t>
    </rPh>
    <phoneticPr fontId="2"/>
  </si>
  <si>
    <r>
      <t>角間川</t>
    </r>
    <r>
      <rPr>
        <sz val="8"/>
        <rFont val="ＭＳ Ｐゴシック"/>
        <family val="3"/>
        <charset val="128"/>
      </rPr>
      <t>(S)</t>
    </r>
    <rPh sb="0" eb="3">
      <t>カクマガワ</t>
    </rPh>
    <phoneticPr fontId="2"/>
  </si>
  <si>
    <t>※３</t>
    <phoneticPr fontId="2"/>
  </si>
  <si>
    <r>
      <t>四</t>
    </r>
    <r>
      <rPr>
        <sz val="11"/>
        <rFont val="ＭＳ ゴシック"/>
        <family val="3"/>
        <charset val="128"/>
      </rPr>
      <t>ツ</t>
    </r>
    <r>
      <rPr>
        <sz val="11"/>
        <rFont val="ＭＳ Ｐゴシック"/>
        <family val="3"/>
        <charset val="128"/>
      </rPr>
      <t>屋</t>
    </r>
    <rPh sb="0" eb="1">
      <t>ヨン</t>
    </rPh>
    <phoneticPr fontId="2"/>
  </si>
  <si>
    <t>（旧仙北町）</t>
    <rPh sb="1" eb="2">
      <t>キュウ</t>
    </rPh>
    <rPh sb="2" eb="5">
      <t>センボクマチ</t>
    </rPh>
    <phoneticPr fontId="2"/>
  </si>
  <si>
    <t>※４</t>
    <phoneticPr fontId="2"/>
  </si>
  <si>
    <r>
      <t>仙　 北</t>
    </r>
    <r>
      <rPr>
        <sz val="8"/>
        <rFont val="ＭＳ Ｐゴシック"/>
        <family val="3"/>
        <charset val="128"/>
      </rPr>
      <t>(AN)</t>
    </r>
    <rPh sb="0" eb="1">
      <t>セン</t>
    </rPh>
    <rPh sb="3" eb="4">
      <t>キタ</t>
    </rPh>
    <phoneticPr fontId="2"/>
  </si>
  <si>
    <t>（旧神岡町）</t>
    <rPh sb="1" eb="2">
      <t>キュウ</t>
    </rPh>
    <rPh sb="2" eb="5">
      <t>カミオカマチ</t>
    </rPh>
    <phoneticPr fontId="2"/>
  </si>
  <si>
    <t>※５</t>
    <phoneticPr fontId="2"/>
  </si>
  <si>
    <r>
      <t>神宮寺</t>
    </r>
    <r>
      <rPr>
        <sz val="8"/>
        <rFont val="ＭＳ Ｐゴシック"/>
        <family val="3"/>
        <charset val="128"/>
      </rPr>
      <t>(AMS)</t>
    </r>
    <rPh sb="0" eb="3">
      <t>ジングウジ</t>
    </rPh>
    <phoneticPr fontId="2"/>
  </si>
  <si>
    <t>（旧南外村）</t>
    <rPh sb="1" eb="2">
      <t>キュウ</t>
    </rPh>
    <rPh sb="2" eb="4">
      <t>ナンガイ</t>
    </rPh>
    <rPh sb="4" eb="5">
      <t>ムラ</t>
    </rPh>
    <phoneticPr fontId="2"/>
  </si>
  <si>
    <t>南　 外</t>
    <rPh sb="0" eb="1">
      <t>ミナミ</t>
    </rPh>
    <rPh sb="3" eb="4">
      <t>ソト</t>
    </rPh>
    <phoneticPr fontId="2"/>
  </si>
  <si>
    <t>（旧西仙北町）</t>
    <rPh sb="1" eb="2">
      <t>キュウ</t>
    </rPh>
    <rPh sb="2" eb="5">
      <t>ニシセンボク</t>
    </rPh>
    <rPh sb="5" eb="6">
      <t>マチ</t>
    </rPh>
    <phoneticPr fontId="2"/>
  </si>
  <si>
    <t>※６</t>
    <phoneticPr fontId="2"/>
  </si>
  <si>
    <t>刈和野</t>
    <rPh sb="0" eb="3">
      <t>カリワノ</t>
    </rPh>
    <phoneticPr fontId="2"/>
  </si>
  <si>
    <t>※１2</t>
    <phoneticPr fontId="2"/>
  </si>
  <si>
    <r>
      <t>刈和野</t>
    </r>
    <r>
      <rPr>
        <sz val="8"/>
        <rFont val="ＭＳ Ｐゴシック"/>
        <family val="3"/>
        <charset val="128"/>
      </rPr>
      <t>(AMNS)</t>
    </r>
    <rPh sb="0" eb="3">
      <t>カリワノ</t>
    </rPh>
    <phoneticPr fontId="2"/>
  </si>
  <si>
    <t>（旧協和町）</t>
    <rPh sb="1" eb="2">
      <t>キュウ</t>
    </rPh>
    <rPh sb="2" eb="4">
      <t>キョウワ</t>
    </rPh>
    <rPh sb="4" eb="5">
      <t>マチ</t>
    </rPh>
    <phoneticPr fontId="2"/>
  </si>
  <si>
    <t>協　 和</t>
    <rPh sb="0" eb="1">
      <t>キョウ</t>
    </rPh>
    <rPh sb="3" eb="4">
      <t>ワ</t>
    </rPh>
    <phoneticPr fontId="2"/>
  </si>
  <si>
    <r>
      <t>境</t>
    </r>
    <r>
      <rPr>
        <sz val="8"/>
        <rFont val="ＭＳ Ｐゴシック"/>
        <family val="3"/>
        <charset val="128"/>
      </rPr>
      <t>(AYMNS)</t>
    </r>
    <rPh sb="0" eb="1">
      <t>サカイ</t>
    </rPh>
    <phoneticPr fontId="2"/>
  </si>
  <si>
    <t>（旧太田町）</t>
    <rPh sb="1" eb="2">
      <t>キュウ</t>
    </rPh>
    <rPh sb="2" eb="5">
      <t>オオタマチ</t>
    </rPh>
    <phoneticPr fontId="2"/>
  </si>
  <si>
    <t>太　 田</t>
    <rPh sb="0" eb="1">
      <t>フト</t>
    </rPh>
    <rPh sb="3" eb="4">
      <t>タ</t>
    </rPh>
    <phoneticPr fontId="2"/>
  </si>
  <si>
    <t>※１3</t>
    <phoneticPr fontId="2"/>
  </si>
  <si>
    <r>
      <t>横　 沢</t>
    </r>
    <r>
      <rPr>
        <sz val="8"/>
        <rFont val="ＭＳ Ｐゴシック"/>
        <family val="3"/>
        <charset val="128"/>
      </rPr>
      <t>(AMN)</t>
    </r>
    <rPh sb="0" eb="1">
      <t>ヨコ</t>
    </rPh>
    <rPh sb="3" eb="4">
      <t>ザワ</t>
    </rPh>
    <phoneticPr fontId="2"/>
  </si>
  <si>
    <t>（旧中仙町）</t>
    <rPh sb="1" eb="2">
      <t>キュウ</t>
    </rPh>
    <rPh sb="2" eb="5">
      <t>ナカセンマチ</t>
    </rPh>
    <phoneticPr fontId="2"/>
  </si>
  <si>
    <t>※７</t>
    <phoneticPr fontId="2"/>
  </si>
  <si>
    <t>中　 仙</t>
    <rPh sb="0" eb="1">
      <t>ナカ</t>
    </rPh>
    <rPh sb="3" eb="4">
      <t>セン</t>
    </rPh>
    <phoneticPr fontId="2"/>
  </si>
  <si>
    <t>※１4</t>
    <phoneticPr fontId="2"/>
  </si>
  <si>
    <r>
      <t>中　 仙</t>
    </r>
    <r>
      <rPr>
        <sz val="8"/>
        <rFont val="ＭＳ Ｐゴシック"/>
        <family val="3"/>
        <charset val="128"/>
      </rPr>
      <t>(AMNS)</t>
    </r>
    <rPh sb="0" eb="1">
      <t>ナカ</t>
    </rPh>
    <rPh sb="3" eb="4">
      <t>セン</t>
    </rPh>
    <phoneticPr fontId="2"/>
  </si>
  <si>
    <t>地区計</t>
    <rPh sb="0" eb="2">
      <t>チク</t>
    </rPh>
    <rPh sb="2" eb="3">
      <t>ケイ</t>
    </rPh>
    <phoneticPr fontId="2"/>
  </si>
  <si>
    <t>小計</t>
    <rPh sb="0" eb="2">
      <t>ショウケイ</t>
    </rPh>
    <phoneticPr fontId="2"/>
  </si>
  <si>
    <t>仙北市</t>
    <rPh sb="0" eb="2">
      <t>センボク</t>
    </rPh>
    <rPh sb="2" eb="3">
      <t>シ</t>
    </rPh>
    <phoneticPr fontId="2"/>
  </si>
  <si>
    <t>（旧角館町）</t>
    <rPh sb="1" eb="2">
      <t>キュウ</t>
    </rPh>
    <rPh sb="2" eb="5">
      <t>カクノダテマチ</t>
    </rPh>
    <phoneticPr fontId="2"/>
  </si>
  <si>
    <t>※8</t>
    <phoneticPr fontId="2"/>
  </si>
  <si>
    <r>
      <t>角　 館</t>
    </r>
    <r>
      <rPr>
        <sz val="8"/>
        <rFont val="ＭＳ Ｐゴシック"/>
        <family val="3"/>
        <charset val="128"/>
      </rPr>
      <t>(AM)</t>
    </r>
    <rPh sb="0" eb="1">
      <t>カク</t>
    </rPh>
    <rPh sb="3" eb="4">
      <t>ヤカタ</t>
    </rPh>
    <phoneticPr fontId="2"/>
  </si>
  <si>
    <t>※１5</t>
    <phoneticPr fontId="2"/>
  </si>
  <si>
    <r>
      <t>角　 館</t>
    </r>
    <r>
      <rPr>
        <sz val="8"/>
        <rFont val="ＭＳ Ｐゴシック"/>
        <family val="3"/>
        <charset val="128"/>
      </rPr>
      <t>(NSK)</t>
    </r>
    <rPh sb="0" eb="1">
      <t>カク</t>
    </rPh>
    <rPh sb="3" eb="4">
      <t>ヤカタ</t>
    </rPh>
    <phoneticPr fontId="2"/>
  </si>
  <si>
    <t>（旧西木村）</t>
    <rPh sb="1" eb="2">
      <t>キュウ</t>
    </rPh>
    <rPh sb="2" eb="4">
      <t>ニシキ</t>
    </rPh>
    <rPh sb="4" eb="5">
      <t>ムラ</t>
    </rPh>
    <phoneticPr fontId="2"/>
  </si>
  <si>
    <r>
      <t>桧木内</t>
    </r>
    <r>
      <rPr>
        <sz val="8"/>
        <rFont val="ＭＳ Ｐゴシック"/>
        <family val="3"/>
        <charset val="128"/>
      </rPr>
      <t>(AYMNS)</t>
    </r>
    <rPh sb="0" eb="1">
      <t>ヒ</t>
    </rPh>
    <rPh sb="1" eb="3">
      <t>ヒノキナイ</t>
    </rPh>
    <phoneticPr fontId="2"/>
  </si>
  <si>
    <t>（旧田沢湖町）</t>
    <rPh sb="1" eb="2">
      <t>キュウ</t>
    </rPh>
    <rPh sb="2" eb="6">
      <t>タザワコマチ</t>
    </rPh>
    <phoneticPr fontId="2"/>
  </si>
  <si>
    <r>
      <t>神　 代</t>
    </r>
    <r>
      <rPr>
        <sz val="8"/>
        <rFont val="ＭＳ Ｐゴシック"/>
        <family val="3"/>
        <charset val="128"/>
      </rPr>
      <t>（AM)</t>
    </r>
    <rPh sb="0" eb="1">
      <t>カミ</t>
    </rPh>
    <rPh sb="3" eb="4">
      <t>ダイ</t>
    </rPh>
    <phoneticPr fontId="2"/>
  </si>
  <si>
    <r>
      <t>田沢湖</t>
    </r>
    <r>
      <rPr>
        <sz val="8"/>
        <rFont val="ＭＳ Ｐゴシック"/>
        <family val="3"/>
        <charset val="128"/>
      </rPr>
      <t>(AYMNSK)</t>
    </r>
    <rPh sb="0" eb="3">
      <t>タザワコ</t>
    </rPh>
    <phoneticPr fontId="2"/>
  </si>
  <si>
    <t>仙北郡</t>
    <rPh sb="0" eb="3">
      <t>センボクグン</t>
    </rPh>
    <phoneticPr fontId="2"/>
  </si>
  <si>
    <t>美郷町</t>
    <rPh sb="0" eb="2">
      <t>ミサト</t>
    </rPh>
    <rPh sb="2" eb="3">
      <t>マチ</t>
    </rPh>
    <phoneticPr fontId="2"/>
  </si>
  <si>
    <r>
      <t>六　 郷</t>
    </r>
    <r>
      <rPr>
        <sz val="8"/>
        <rFont val="ＭＳ Ｐゴシック"/>
        <family val="3"/>
        <charset val="128"/>
      </rPr>
      <t>(AYMNS)</t>
    </r>
    <rPh sb="0" eb="1">
      <t>ロッ</t>
    </rPh>
    <rPh sb="3" eb="4">
      <t>キョウ</t>
    </rPh>
    <phoneticPr fontId="2"/>
  </si>
  <si>
    <t>（旧六郷町）　　　　　　（旧仙南村）　　　　　　　（旧千畑町）</t>
    <rPh sb="1" eb="2">
      <t>キュウ</t>
    </rPh>
    <rPh sb="2" eb="5">
      <t>ロクゴウマチ</t>
    </rPh>
    <rPh sb="13" eb="14">
      <t>キュウ</t>
    </rPh>
    <rPh sb="14" eb="17">
      <t>センナンムラ</t>
    </rPh>
    <rPh sb="26" eb="27">
      <t>キュウ</t>
    </rPh>
    <rPh sb="27" eb="30">
      <t>センハタマチ</t>
    </rPh>
    <phoneticPr fontId="2"/>
  </si>
  <si>
    <t>※9</t>
    <phoneticPr fontId="2"/>
  </si>
  <si>
    <r>
      <t>後三年</t>
    </r>
    <r>
      <rPr>
        <sz val="8"/>
        <rFont val="ＭＳ Ｐゴシック"/>
        <family val="3"/>
        <charset val="128"/>
      </rPr>
      <t>(AYMNS)</t>
    </r>
    <rPh sb="0" eb="3">
      <t>ゴサンネン</t>
    </rPh>
    <phoneticPr fontId="2"/>
  </si>
  <si>
    <t>※10</t>
    <phoneticPr fontId="2"/>
  </si>
  <si>
    <t>千　 屋</t>
    <rPh sb="0" eb="1">
      <t>セン</t>
    </rPh>
    <rPh sb="3" eb="4">
      <t>ヤ</t>
    </rPh>
    <phoneticPr fontId="2"/>
  </si>
  <si>
    <t>合売店・複合店は、販売店名欄にアルファベットにて表示しております。Ａは朝日、Ｙは読売、Ｍは毎日、Ｎは日経、Ｓは産経、Ｋは河北、Ｈは北鹿。又、合売店・複合店の銘柄指定はできません。</t>
    <rPh sb="9" eb="11">
      <t>ハンバイ</t>
    </rPh>
    <rPh sb="11" eb="13">
      <t>テンメイ</t>
    </rPh>
    <rPh sb="13" eb="14">
      <t>ラン</t>
    </rPh>
    <rPh sb="35" eb="37">
      <t>アサヒ</t>
    </rPh>
    <rPh sb="40" eb="42">
      <t>ヨミウリ</t>
    </rPh>
    <rPh sb="45" eb="47">
      <t>マイニチ</t>
    </rPh>
    <rPh sb="50" eb="52">
      <t>ニッケイ</t>
    </rPh>
    <rPh sb="55" eb="57">
      <t>サンケイ</t>
    </rPh>
    <rPh sb="60" eb="62">
      <t>カホク</t>
    </rPh>
    <rPh sb="65" eb="66">
      <t>キタ</t>
    </rPh>
    <rPh sb="66" eb="67">
      <t>シカ</t>
    </rPh>
    <phoneticPr fontId="2"/>
  </si>
  <si>
    <t>頁合計</t>
    <rPh sb="0" eb="1">
      <t>ページ</t>
    </rPh>
    <rPh sb="1" eb="3">
      <t>ゴウケイ</t>
    </rPh>
    <phoneticPr fontId="2"/>
  </si>
  <si>
    <t>注）当社部数表は市郡別の表示になっておりますが、それ以外の市町村を担当している場合がございますので、必ず下記販売店情報をご確認ください。</t>
    <rPh sb="0" eb="1">
      <t>チュウ</t>
    </rPh>
    <rPh sb="2" eb="4">
      <t>トウシャ</t>
    </rPh>
    <rPh sb="4" eb="6">
      <t>ブスウ</t>
    </rPh>
    <rPh sb="6" eb="7">
      <t>ヒョウ</t>
    </rPh>
    <rPh sb="8" eb="9">
      <t>シ</t>
    </rPh>
    <rPh sb="9" eb="10">
      <t>グン</t>
    </rPh>
    <rPh sb="10" eb="11">
      <t>ベツ</t>
    </rPh>
    <rPh sb="12" eb="14">
      <t>ヒョウジ</t>
    </rPh>
    <rPh sb="26" eb="28">
      <t>イガイ</t>
    </rPh>
    <rPh sb="29" eb="32">
      <t>シチョウソン</t>
    </rPh>
    <rPh sb="33" eb="35">
      <t>タントウ</t>
    </rPh>
    <rPh sb="39" eb="41">
      <t>バアイ</t>
    </rPh>
    <rPh sb="50" eb="51">
      <t>カナラ</t>
    </rPh>
    <rPh sb="52" eb="54">
      <t>カキ</t>
    </rPh>
    <rPh sb="54" eb="57">
      <t>ハンバイテン</t>
    </rPh>
    <rPh sb="57" eb="59">
      <t>ジョウホウ</t>
    </rPh>
    <rPh sb="61" eb="63">
      <t>カクニン</t>
    </rPh>
    <phoneticPr fontId="2"/>
  </si>
  <si>
    <t>※1　魁大曲南は、横手市（横手）と美郷町（千畑）・仙北の一部を含む</t>
    <rPh sb="3" eb="4">
      <t>サキガケ</t>
    </rPh>
    <rPh sb="4" eb="6">
      <t>タイキョク</t>
    </rPh>
    <rPh sb="6" eb="7">
      <t>ミナミ</t>
    </rPh>
    <rPh sb="9" eb="12">
      <t>ヨコテシ</t>
    </rPh>
    <rPh sb="13" eb="15">
      <t>ヨコテ</t>
    </rPh>
    <rPh sb="17" eb="19">
      <t>ミサト</t>
    </rPh>
    <rPh sb="19" eb="20">
      <t>マチ</t>
    </rPh>
    <rPh sb="21" eb="22">
      <t>セン</t>
    </rPh>
    <rPh sb="22" eb="23">
      <t>ハタケ</t>
    </rPh>
    <rPh sb="28" eb="30">
      <t>イチブ</t>
    </rPh>
    <rPh sb="31" eb="32">
      <t>フク</t>
    </rPh>
    <phoneticPr fontId="2"/>
  </si>
  <si>
    <t>※ 7  魁中仙は、仙北市（角館）の一部を含む　　</t>
    <rPh sb="5" eb="6">
      <t>サキガケ</t>
    </rPh>
    <rPh sb="6" eb="8">
      <t>ナカセン</t>
    </rPh>
    <phoneticPr fontId="2"/>
  </si>
  <si>
    <t>※13　読売横沢は、美郷町（千畑）の一部を含む</t>
    <rPh sb="4" eb="6">
      <t>ヨミウリ</t>
    </rPh>
    <rPh sb="6" eb="8">
      <t>ヨコサワ</t>
    </rPh>
    <rPh sb="10" eb="12">
      <t>ミサト</t>
    </rPh>
    <rPh sb="12" eb="13">
      <t>チョウ</t>
    </rPh>
    <rPh sb="14" eb="15">
      <t>セン</t>
    </rPh>
    <rPh sb="15" eb="16">
      <t>ハタ</t>
    </rPh>
    <rPh sb="18" eb="20">
      <t>イチブ</t>
    </rPh>
    <rPh sb="21" eb="22">
      <t>フク</t>
    </rPh>
    <phoneticPr fontId="2"/>
  </si>
  <si>
    <t>※2　魁大曲北は、美郷町（千畑）と仙北の一部を含む</t>
    <rPh sb="3" eb="4">
      <t>サキガケ</t>
    </rPh>
    <rPh sb="4" eb="6">
      <t>オオマガリ</t>
    </rPh>
    <rPh sb="6" eb="7">
      <t>キタ</t>
    </rPh>
    <phoneticPr fontId="2"/>
  </si>
  <si>
    <t>※ 8  魁角館は、田沢湖、西木と大仙市（中仙）の一部を含む</t>
    <phoneticPr fontId="2"/>
  </si>
  <si>
    <t>※14　読売中仙は、仙北市（角館）の一部を含む　　</t>
    <rPh sb="4" eb="6">
      <t>ヨミウリ</t>
    </rPh>
    <rPh sb="6" eb="8">
      <t>ナカセン</t>
    </rPh>
    <rPh sb="10" eb="12">
      <t>センボク</t>
    </rPh>
    <rPh sb="12" eb="13">
      <t>シ</t>
    </rPh>
    <rPh sb="14" eb="16">
      <t>カクダテ</t>
    </rPh>
    <rPh sb="18" eb="20">
      <t>イチブ</t>
    </rPh>
    <rPh sb="21" eb="22">
      <t>フク</t>
    </rPh>
    <phoneticPr fontId="2"/>
  </si>
  <si>
    <t>※3　魁四ッ屋は、中仙と仙北の一部を含む</t>
    <phoneticPr fontId="2"/>
  </si>
  <si>
    <t>※ 9  魁後三年は、横手市（横手）の一部を含む　</t>
    <rPh sb="5" eb="6">
      <t>サキガケ</t>
    </rPh>
    <phoneticPr fontId="2"/>
  </si>
  <si>
    <t>※15　読売角館は、田沢湖と西木の一部を含む　</t>
    <rPh sb="4" eb="6">
      <t>ヨミウリ</t>
    </rPh>
    <rPh sb="6" eb="8">
      <t>カクダテ</t>
    </rPh>
    <rPh sb="10" eb="13">
      <t>タザワコ</t>
    </rPh>
    <rPh sb="14" eb="16">
      <t>ニシキ</t>
    </rPh>
    <rPh sb="17" eb="19">
      <t>イチブ</t>
    </rPh>
    <rPh sb="20" eb="21">
      <t>フク</t>
    </rPh>
    <phoneticPr fontId="2"/>
  </si>
  <si>
    <t>※4　魁仙北は、中仙と太田の一部を含む</t>
    <rPh sb="3" eb="4">
      <t>サキガケ</t>
    </rPh>
    <phoneticPr fontId="2"/>
  </si>
  <si>
    <t>※10  魁千屋は、大仙市（太田）の一部を含む</t>
    <rPh sb="5" eb="6">
      <t>サキガケ</t>
    </rPh>
    <phoneticPr fontId="2"/>
  </si>
  <si>
    <t>※5　魁神宮寺のAMSは、南外村を含む</t>
    <rPh sb="3" eb="4">
      <t>サキガケ</t>
    </rPh>
    <rPh sb="4" eb="7">
      <t>ジングウジ</t>
    </rPh>
    <rPh sb="13" eb="16">
      <t>ナンガイムラ</t>
    </rPh>
    <phoneticPr fontId="2"/>
  </si>
  <si>
    <t>※11  読売大曲は、仙北と南外､神岡を含む</t>
    <rPh sb="5" eb="7">
      <t>ヨミウリ</t>
    </rPh>
    <rPh sb="7" eb="9">
      <t>オオマガリ</t>
    </rPh>
    <rPh sb="11" eb="13">
      <t>センボク</t>
    </rPh>
    <rPh sb="14" eb="16">
      <t>ナンガイ</t>
    </rPh>
    <rPh sb="17" eb="19">
      <t>カミオカ</t>
    </rPh>
    <rPh sb="20" eb="21">
      <t>フク</t>
    </rPh>
    <phoneticPr fontId="2"/>
  </si>
  <si>
    <t>※6　魁刈和野は、協和の一部を含む</t>
    <rPh sb="3" eb="4">
      <t>サキガケ</t>
    </rPh>
    <phoneticPr fontId="2"/>
  </si>
  <si>
    <t>※12  読売刈和野は、協和の一部を含む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</si>
</sst>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&quot;年&quot;m&quot;月&quot;d&quot;日&quot;\(aaa\)"/>
    <numFmt numFmtId="177" formatCode="#,##0_ ;[Red]\-#,##0\ "/>
    <numFmt numFmtId="178" formatCode="yyyy&quot;年&quot;m&quot;月&quot;d&quot;日&quot;\(aaa\)"/>
    <numFmt numFmtId="179" formatCode="#,##0_);[Red]\(#,##0\)"/>
    <numFmt numFmtId="180" formatCode="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right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righ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178" fontId="3" fillId="0" borderId="10" xfId="0" applyNumberFormat="1" applyFont="1" applyBorder="1" applyAlignment="1" applyProtection="1">
      <alignment horizontal="center" vertical="center"/>
      <protection locked="0"/>
    </xf>
    <xf numFmtId="178" fontId="3" fillId="0" borderId="11" xfId="0" applyNumberFormat="1" applyFont="1" applyBorder="1" applyAlignment="1" applyProtection="1">
      <alignment horizontal="center" vertical="center"/>
      <protection locked="0"/>
    </xf>
    <xf numFmtId="178" fontId="3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178" fontId="3" fillId="0" borderId="15" xfId="0" applyNumberFormat="1" applyFont="1" applyBorder="1" applyAlignment="1" applyProtection="1">
      <alignment horizontal="center" vertical="center"/>
      <protection locked="0"/>
    </xf>
    <xf numFmtId="178" fontId="3" fillId="0" borderId="16" xfId="0" applyNumberFormat="1" applyFont="1" applyBorder="1" applyAlignment="1" applyProtection="1">
      <alignment horizontal="center" vertical="center"/>
      <protection locked="0"/>
    </xf>
    <xf numFmtId="178" fontId="3" fillId="0" borderId="17" xfId="0" applyNumberFormat="1" applyFont="1" applyBorder="1" applyAlignment="1" applyProtection="1">
      <alignment horizontal="center" vertical="center"/>
      <protection locked="0"/>
    </xf>
    <xf numFmtId="179" fontId="1" fillId="0" borderId="15" xfId="0" applyNumberFormat="1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2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80" fontId="1" fillId="0" borderId="19" xfId="0" applyNumberFormat="1" applyFont="1" applyBorder="1" applyAlignment="1" applyProtection="1">
      <alignment horizontal="center" vertical="center"/>
      <protection locked="0"/>
    </xf>
    <xf numFmtId="180" fontId="1" fillId="0" borderId="20" xfId="0" applyNumberFormat="1" applyFont="1" applyBorder="1" applyAlignment="1" applyProtection="1">
      <alignment horizontal="center" vertical="center"/>
      <protection locked="0"/>
    </xf>
    <xf numFmtId="179" fontId="1" fillId="0" borderId="21" xfId="0" applyNumberFormat="1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38" fontId="1" fillId="0" borderId="19" xfId="1" applyFont="1" applyBorder="1" applyAlignment="1" applyProtection="1">
      <alignment horizontal="center" vertical="center"/>
      <protection locked="0"/>
    </xf>
    <xf numFmtId="38" fontId="1" fillId="0" borderId="22" xfId="1" applyFont="1" applyBorder="1" applyAlignment="1" applyProtection="1">
      <alignment horizontal="center" vertical="center"/>
      <protection locked="0"/>
    </xf>
    <xf numFmtId="0" fontId="0" fillId="2" borderId="23" xfId="0" applyFill="1" applyBorder="1" applyAlignment="1">
      <alignment horizontal="center" vertical="center" justifyLastLine="1"/>
    </xf>
    <xf numFmtId="0" fontId="1" fillId="2" borderId="24" xfId="0" applyFont="1" applyFill="1" applyBorder="1" applyAlignment="1">
      <alignment horizontal="center" vertical="center" justifyLastLine="1"/>
    </xf>
    <xf numFmtId="0" fontId="1" fillId="2" borderId="25" xfId="0" applyFont="1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1" fillId="2" borderId="27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28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1" fillId="2" borderId="29" xfId="0" applyFont="1" applyFill="1" applyBorder="1" applyAlignment="1">
      <alignment horizontal="center" vertical="center" justifyLastLine="1"/>
    </xf>
    <xf numFmtId="0" fontId="1" fillId="2" borderId="30" xfId="0" applyFont="1" applyFill="1" applyBorder="1" applyAlignment="1">
      <alignment horizontal="center" vertical="center" justifyLastLine="1"/>
    </xf>
    <xf numFmtId="0" fontId="1" fillId="2" borderId="31" xfId="0" applyFont="1" applyFill="1" applyBorder="1" applyAlignment="1">
      <alignment horizontal="distributed" vertical="center" justifyLastLine="1"/>
    </xf>
    <xf numFmtId="0" fontId="1" fillId="2" borderId="32" xfId="0" applyFont="1" applyFill="1" applyBorder="1" applyAlignment="1">
      <alignment horizontal="distributed" vertical="center" justifyLastLine="1"/>
    </xf>
    <xf numFmtId="0" fontId="1" fillId="2" borderId="33" xfId="0" applyFont="1" applyFill="1" applyBorder="1" applyAlignment="1">
      <alignment horizontal="distributed" vertical="center" justifyLastLine="1"/>
    </xf>
    <xf numFmtId="0" fontId="1" fillId="2" borderId="33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34" xfId="0" applyFont="1" applyFill="1" applyBorder="1" applyAlignment="1">
      <alignment horizontal="distributed" vertical="center" justifyLastLine="1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35" xfId="0" applyFont="1" applyFill="1" applyBorder="1" applyAlignment="1">
      <alignment horizontal="distributed" vertical="center" justifyLastLine="1"/>
    </xf>
    <xf numFmtId="0" fontId="1" fillId="2" borderId="36" xfId="0" applyFont="1" applyFill="1" applyBorder="1" applyAlignment="1">
      <alignment horizontal="distributed" vertical="center" justifyLastLine="1"/>
    </xf>
    <xf numFmtId="0" fontId="1" fillId="2" borderId="36" xfId="0" applyFont="1" applyFill="1" applyBorder="1" applyAlignment="1">
      <alignment horizontal="distributed" vertical="center" justifyLastLine="1"/>
    </xf>
    <xf numFmtId="0" fontId="1" fillId="2" borderId="37" xfId="0" applyFont="1" applyFill="1" applyBorder="1" applyAlignment="1">
      <alignment horizontal="distributed" vertical="center" justifyLastLine="1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38" fontId="0" fillId="0" borderId="40" xfId="1" applyFont="1" applyFill="1" applyBorder="1" applyAlignment="1">
      <alignment horizontal="right" vertical="center"/>
    </xf>
    <xf numFmtId="38" fontId="6" fillId="0" borderId="13" xfId="1" applyFont="1" applyBorder="1" applyAlignment="1" applyProtection="1">
      <alignment horizontal="right" vertical="center"/>
      <protection locked="0"/>
    </xf>
    <xf numFmtId="38" fontId="2" fillId="0" borderId="4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" fillId="0" borderId="0" xfId="1" applyFont="1" applyBorder="1" applyAlignment="1">
      <alignment horizontal="right" vertical="center"/>
    </xf>
    <xf numFmtId="38" fontId="6" fillId="0" borderId="42" xfId="1" applyFont="1" applyBorder="1" applyAlignment="1" applyProtection="1">
      <alignment horizontal="right" vertical="center"/>
      <protection locked="0"/>
    </xf>
    <xf numFmtId="38" fontId="2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38" fontId="1" fillId="0" borderId="4" xfId="1" applyFont="1" applyFill="1" applyBorder="1" applyAlignment="1">
      <alignment horizontal="right" vertical="center"/>
    </xf>
    <xf numFmtId="38" fontId="6" fillId="0" borderId="43" xfId="1" applyFont="1" applyBorder="1" applyAlignment="1" applyProtection="1">
      <alignment horizontal="right" vertical="center"/>
      <protection locked="0"/>
    </xf>
    <xf numFmtId="38" fontId="2" fillId="0" borderId="23" xfId="1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38" fontId="1" fillId="0" borderId="44" xfId="1" applyFont="1" applyBorder="1" applyAlignment="1" applyProtection="1">
      <alignment horizontal="right" vertical="center"/>
      <protection locked="0"/>
    </xf>
    <xf numFmtId="38" fontId="6" fillId="0" borderId="45" xfId="1" applyFont="1" applyBorder="1" applyAlignment="1" applyProtection="1">
      <alignment horizontal="right" vertical="center"/>
      <protection locked="0"/>
    </xf>
    <xf numFmtId="0" fontId="1" fillId="0" borderId="4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38" fontId="1" fillId="0" borderId="40" xfId="1" applyFont="1" applyFill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38" fontId="1" fillId="0" borderId="9" xfId="1" applyFont="1" applyFill="1" applyBorder="1" applyAlignment="1">
      <alignment horizontal="right" vertical="center"/>
    </xf>
    <xf numFmtId="38" fontId="2" fillId="0" borderId="41" xfId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8" fontId="1" fillId="0" borderId="0" xfId="1" applyFont="1" applyBorder="1" applyAlignment="1" applyProtection="1">
      <alignment horizontal="center" vertical="center"/>
      <protection locked="0"/>
    </xf>
    <xf numFmtId="38" fontId="1" fillId="0" borderId="42" xfId="1" applyFont="1" applyBorder="1" applyAlignment="1" applyProtection="1">
      <alignment horizontal="center" vertical="center"/>
      <protection locked="0"/>
    </xf>
    <xf numFmtId="38" fontId="2" fillId="0" borderId="41" xfId="1" applyFont="1" applyBorder="1" applyAlignment="1" applyProtection="1">
      <alignment horizontal="center" vertical="center"/>
      <protection locked="0"/>
    </xf>
    <xf numFmtId="38" fontId="1" fillId="0" borderId="0" xfId="1" applyFont="1" applyBorder="1" applyAlignment="1" applyProtection="1">
      <alignment vertical="center"/>
      <protection locked="0"/>
    </xf>
    <xf numFmtId="38" fontId="1" fillId="0" borderId="42" xfId="1" applyFont="1" applyBorder="1" applyAlignment="1" applyProtection="1">
      <alignment vertical="center"/>
      <protection locked="0"/>
    </xf>
    <xf numFmtId="38" fontId="2" fillId="0" borderId="11" xfId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38" fontId="1" fillId="0" borderId="11" xfId="1" applyFont="1" applyBorder="1" applyAlignment="1" applyProtection="1">
      <alignment vertical="center"/>
      <protection locked="0"/>
    </xf>
    <xf numFmtId="0" fontId="2" fillId="0" borderId="38" xfId="0" applyFont="1" applyBorder="1" applyAlignment="1">
      <alignment horizontal="left" vertical="center"/>
    </xf>
    <xf numFmtId="38" fontId="2" fillId="0" borderId="0" xfId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1" fillId="0" borderId="16" xfId="0" applyFont="1" applyBorder="1" applyAlignment="1" applyProtection="1">
      <alignment horizontal="left" vertical="center"/>
      <protection locked="0"/>
    </xf>
    <xf numFmtId="38" fontId="1" fillId="0" borderId="16" xfId="1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5" fillId="0" borderId="29" xfId="0" applyFon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38" fontId="6" fillId="0" borderId="0" xfId="0" applyNumberFormat="1" applyFont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right" vertical="center" justifyLastLine="1"/>
    </xf>
    <xf numFmtId="38" fontId="1" fillId="0" borderId="47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 justifyLastLine="1"/>
    </xf>
    <xf numFmtId="38" fontId="1" fillId="0" borderId="1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38" fontId="6" fillId="0" borderId="34" xfId="1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38" fontId="1" fillId="0" borderId="27" xfId="1" applyFont="1" applyFill="1" applyBorder="1" applyAlignment="1">
      <alignment horizontal="right" vertical="center"/>
    </xf>
    <xf numFmtId="38" fontId="2" fillId="0" borderId="23" xfId="1" applyFont="1" applyBorder="1" applyAlignment="1" applyProtection="1">
      <alignment horizontal="left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horizontal="left" vertical="center"/>
    </xf>
    <xf numFmtId="0" fontId="0" fillId="0" borderId="16" xfId="0" applyBorder="1" applyAlignment="1" applyProtection="1">
      <alignment vertical="center"/>
      <protection locked="0"/>
    </xf>
    <xf numFmtId="38" fontId="1" fillId="0" borderId="50" xfId="1" applyFont="1" applyBorder="1" applyAlignment="1">
      <alignment horizontal="right" vertical="center"/>
    </xf>
    <xf numFmtId="38" fontId="1" fillId="0" borderId="1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38" fontId="0" fillId="0" borderId="33" xfId="0" applyNumberForma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38" fontId="2" fillId="0" borderId="29" xfId="1" applyFont="1" applyBorder="1" applyAlignment="1">
      <alignment horizontal="left" vertical="center"/>
    </xf>
    <xf numFmtId="0" fontId="1" fillId="0" borderId="48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38" fontId="2" fillId="0" borderId="23" xfId="1" applyFont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38" fontId="1" fillId="0" borderId="44" xfId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51" xfId="0" applyBorder="1" applyAlignment="1">
      <alignment horizontal="left" vertical="center"/>
    </xf>
    <xf numFmtId="38" fontId="0" fillId="0" borderId="1" xfId="0" applyNumberFormat="1" applyBorder="1" applyAlignment="1">
      <alignment horizontal="right" vertical="center"/>
    </xf>
    <xf numFmtId="38" fontId="6" fillId="0" borderId="48" xfId="0" applyNumberFormat="1" applyFont="1" applyBorder="1" applyAlignment="1">
      <alignment horizontal="right" vertical="center"/>
    </xf>
    <xf numFmtId="38" fontId="6" fillId="0" borderId="52" xfId="1" applyFont="1" applyBorder="1" applyAlignment="1">
      <alignment horizontal="right" vertical="center"/>
    </xf>
    <xf numFmtId="38" fontId="1" fillId="0" borderId="29" xfId="1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0" fillId="0" borderId="54" xfId="0" applyBorder="1" applyAlignment="1">
      <alignment horizontal="right" vertical="center" justifyLastLine="1"/>
    </xf>
    <xf numFmtId="38" fontId="1" fillId="0" borderId="54" xfId="1" applyFont="1" applyBorder="1" applyAlignment="1">
      <alignment horizontal="right" vertical="center"/>
    </xf>
    <xf numFmtId="38" fontId="6" fillId="0" borderId="55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20</xdr:row>
      <xdr:rowOff>85725</xdr:rowOff>
    </xdr:from>
    <xdr:to>
      <xdr:col>2</xdr:col>
      <xdr:colOff>533400</xdr:colOff>
      <xdr:row>21</xdr:row>
      <xdr:rowOff>114300</xdr:rowOff>
    </xdr:to>
    <xdr:sp macro="" textlink="">
      <xdr:nvSpPr>
        <xdr:cNvPr id="2" name="AutoShape 14">
          <a:extLst>
            <a:ext uri="{FF2B5EF4-FFF2-40B4-BE49-F238E27FC236}">
              <a16:creationId xmlns:a16="http://schemas.microsoft.com/office/drawing/2014/main" id="{11011674-E58B-42E6-8E23-A8587F0D2E18}"/>
            </a:ext>
          </a:extLst>
        </xdr:cNvPr>
        <xdr:cNvSpPr>
          <a:spLocks/>
        </xdr:cNvSpPr>
      </xdr:nvSpPr>
      <xdr:spPr bwMode="auto">
        <a:xfrm>
          <a:off x="1352550" y="4371975"/>
          <a:ext cx="57150" cy="219075"/>
        </a:xfrm>
        <a:prstGeom prst="leftBrace">
          <a:avLst>
            <a:gd name="adj1" fmla="val -205168486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447675</xdr:colOff>
      <xdr:row>23</xdr:row>
      <xdr:rowOff>104775</xdr:rowOff>
    </xdr:from>
    <xdr:to>
      <xdr:col>2</xdr:col>
      <xdr:colOff>657225</xdr:colOff>
      <xdr:row>24</xdr:row>
      <xdr:rowOff>57150</xdr:rowOff>
    </xdr:to>
    <xdr:sp macro="" textlink="">
      <xdr:nvSpPr>
        <xdr:cNvPr id="3" name="Line 15">
          <a:extLst>
            <a:ext uri="{FF2B5EF4-FFF2-40B4-BE49-F238E27FC236}">
              <a16:creationId xmlns:a16="http://schemas.microsoft.com/office/drawing/2014/main" id="{2B86CAE5-2A64-4ADE-8F6E-D65D878AFE1A}"/>
            </a:ext>
          </a:extLst>
        </xdr:cNvPr>
        <xdr:cNvSpPr>
          <a:spLocks noChangeShapeType="1"/>
        </xdr:cNvSpPr>
      </xdr:nvSpPr>
      <xdr:spPr bwMode="auto">
        <a:xfrm flipV="1">
          <a:off x="1323975" y="4962525"/>
          <a:ext cx="8572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24</xdr:row>
      <xdr:rowOff>104775</xdr:rowOff>
    </xdr:from>
    <xdr:to>
      <xdr:col>2</xdr:col>
      <xdr:colOff>533400</xdr:colOff>
      <xdr:row>24</xdr:row>
      <xdr:rowOff>171450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F5CF582E-08EC-4C33-B9C0-A069B0ACFC4F}"/>
            </a:ext>
          </a:extLst>
        </xdr:cNvPr>
        <xdr:cNvSpPr>
          <a:spLocks noChangeShapeType="1"/>
        </xdr:cNvSpPr>
      </xdr:nvSpPr>
      <xdr:spPr bwMode="auto">
        <a:xfrm flipV="1">
          <a:off x="1314450" y="5153025"/>
          <a:ext cx="9525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25</xdr:row>
      <xdr:rowOff>114300</xdr:rowOff>
    </xdr:from>
    <xdr:to>
      <xdr:col>3</xdr:col>
      <xdr:colOff>9525</xdr:colOff>
      <xdr:row>25</xdr:row>
      <xdr:rowOff>114300</xdr:rowOff>
    </xdr:to>
    <xdr:sp macro="" textlink="">
      <xdr:nvSpPr>
        <xdr:cNvPr id="5" name="Line 17">
          <a:extLst>
            <a:ext uri="{FF2B5EF4-FFF2-40B4-BE49-F238E27FC236}">
              <a16:creationId xmlns:a16="http://schemas.microsoft.com/office/drawing/2014/main" id="{80DE4E67-1FBA-4A57-BD59-106AFFF72E84}"/>
            </a:ext>
          </a:extLst>
        </xdr:cNvPr>
        <xdr:cNvSpPr>
          <a:spLocks noChangeShapeType="1"/>
        </xdr:cNvSpPr>
      </xdr:nvSpPr>
      <xdr:spPr bwMode="auto">
        <a:xfrm flipV="1">
          <a:off x="1314450" y="53530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8CACA-6884-412B-A0C0-FC7AB4DF4302}">
  <dimension ref="A1:S44"/>
  <sheetViews>
    <sheetView showGridLines="0" showZeros="0" tabSelected="1" view="pageBreakPreview" zoomScale="92" zoomScaleNormal="100" zoomScaleSheetLayoutView="92" workbookViewId="0">
      <selection activeCell="C2" sqref="C2:H2"/>
    </sheetView>
  </sheetViews>
  <sheetFormatPr defaultRowHeight="13.5" x14ac:dyDescent="0.15"/>
  <cols>
    <col min="1" max="1" width="5.125" style="5" customWidth="1"/>
    <col min="2" max="2" width="6.375" style="5" customWidth="1"/>
    <col min="3" max="3" width="7" style="5" customWidth="1"/>
    <col min="4" max="4" width="3.125" style="5" customWidth="1"/>
    <col min="5" max="5" width="12.875" style="5" customWidth="1"/>
    <col min="6" max="6" width="8.625" style="5" customWidth="1"/>
    <col min="7" max="7" width="10.625" style="5" customWidth="1"/>
    <col min="8" max="8" width="3.125" style="5" customWidth="1"/>
    <col min="9" max="9" width="12.875" style="5" customWidth="1"/>
    <col min="10" max="10" width="8.625" style="5" customWidth="1"/>
    <col min="11" max="11" width="10.625" style="5" customWidth="1"/>
    <col min="12" max="12" width="3.125" style="5" customWidth="1"/>
    <col min="13" max="13" width="12.875" style="5" customWidth="1"/>
    <col min="14" max="14" width="8.625" style="5" customWidth="1"/>
    <col min="15" max="15" width="10.625" style="5" customWidth="1"/>
    <col min="16" max="16" width="3.125" style="5" customWidth="1"/>
    <col min="17" max="17" width="12.875" style="5" customWidth="1"/>
    <col min="18" max="18" width="8.625" style="5" customWidth="1"/>
    <col min="19" max="19" width="10.625" style="5" customWidth="1"/>
    <col min="20" max="16384" width="9" style="5"/>
  </cols>
  <sheetData>
    <row r="1" spans="1:19" ht="22.5" customHeight="1" x14ac:dyDescent="0.1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</v>
      </c>
      <c r="R1" s="4"/>
      <c r="S1" s="4"/>
    </row>
    <row r="2" spans="1:19" ht="22.5" customHeight="1" x14ac:dyDescent="0.15">
      <c r="A2" s="6" t="s">
        <v>2</v>
      </c>
      <c r="B2" s="7"/>
      <c r="C2" s="8"/>
      <c r="D2" s="8"/>
      <c r="E2" s="8"/>
      <c r="F2" s="8"/>
      <c r="G2" s="8"/>
      <c r="H2" s="8"/>
      <c r="I2" s="9" t="s">
        <v>3</v>
      </c>
      <c r="J2" s="8"/>
      <c r="K2" s="10"/>
      <c r="L2" s="11" t="s">
        <v>4</v>
      </c>
      <c r="M2" s="12"/>
      <c r="N2" s="12"/>
      <c r="O2" s="13"/>
      <c r="P2" s="14" t="s">
        <v>5</v>
      </c>
      <c r="Q2" s="15"/>
      <c r="R2" s="16">
        <f>S28</f>
        <v>0</v>
      </c>
      <c r="S2" s="16"/>
    </row>
    <row r="3" spans="1:19" ht="22.5" customHeight="1" x14ac:dyDescent="0.15">
      <c r="A3" s="17" t="s">
        <v>6</v>
      </c>
      <c r="B3" s="18"/>
      <c r="C3" s="19"/>
      <c r="D3" s="19"/>
      <c r="E3" s="19"/>
      <c r="F3" s="19"/>
      <c r="G3" s="19"/>
      <c r="H3" s="19"/>
      <c r="I3" s="20" t="s">
        <v>3</v>
      </c>
      <c r="J3" s="19"/>
      <c r="K3" s="21"/>
      <c r="L3" s="22"/>
      <c r="M3" s="23"/>
      <c r="N3" s="23"/>
      <c r="O3" s="24"/>
      <c r="P3" s="25" t="s">
        <v>7</v>
      </c>
      <c r="Q3" s="26"/>
      <c r="R3" s="27">
        <f>R2</f>
        <v>0</v>
      </c>
      <c r="S3" s="27"/>
    </row>
    <row r="4" spans="1:19" ht="22.5" customHeight="1" x14ac:dyDescent="0.15">
      <c r="A4" s="17" t="s">
        <v>8</v>
      </c>
      <c r="B4" s="18"/>
      <c r="C4" s="19"/>
      <c r="D4" s="28"/>
      <c r="E4" s="28"/>
      <c r="F4" s="28"/>
      <c r="G4" s="28"/>
      <c r="H4" s="28"/>
      <c r="I4" s="28"/>
      <c r="J4" s="28"/>
      <c r="K4" s="29"/>
      <c r="L4" s="30"/>
      <c r="M4" s="31"/>
      <c r="N4" s="31"/>
      <c r="O4" s="32"/>
      <c r="P4" s="33" t="s">
        <v>9</v>
      </c>
      <c r="Q4" s="34"/>
      <c r="R4" s="35"/>
      <c r="S4" s="35"/>
    </row>
    <row r="5" spans="1:19" ht="22.5" customHeight="1" x14ac:dyDescent="0.15">
      <c r="A5" s="36" t="s">
        <v>10</v>
      </c>
      <c r="B5" s="37"/>
      <c r="C5" s="38"/>
      <c r="D5" s="39"/>
      <c r="E5" s="39"/>
      <c r="F5" s="39"/>
      <c r="G5" s="40" t="s">
        <v>11</v>
      </c>
      <c r="H5" s="38"/>
      <c r="I5" s="39"/>
      <c r="J5" s="39"/>
      <c r="K5" s="41"/>
      <c r="L5" s="42" t="s">
        <v>12</v>
      </c>
      <c r="M5" s="43"/>
      <c r="N5" s="44"/>
      <c r="O5" s="45"/>
      <c r="P5" s="46" t="s">
        <v>13</v>
      </c>
      <c r="Q5" s="47"/>
      <c r="R5" s="48"/>
      <c r="S5" s="49"/>
    </row>
    <row r="6" spans="1:19" s="58" customFormat="1" ht="15" customHeight="1" x14ac:dyDescent="0.15">
      <c r="A6" s="50" t="s">
        <v>14</v>
      </c>
      <c r="B6" s="51"/>
      <c r="C6" s="52" t="s">
        <v>15</v>
      </c>
      <c r="D6" s="53" t="s">
        <v>16</v>
      </c>
      <c r="E6" s="54"/>
      <c r="F6" s="54"/>
      <c r="G6" s="55"/>
      <c r="H6" s="53" t="s">
        <v>17</v>
      </c>
      <c r="I6" s="54"/>
      <c r="J6" s="54"/>
      <c r="K6" s="56"/>
      <c r="L6" s="57" t="s">
        <v>18</v>
      </c>
      <c r="M6" s="54"/>
      <c r="N6" s="54"/>
      <c r="O6" s="55"/>
      <c r="P6" s="53" t="s">
        <v>19</v>
      </c>
      <c r="Q6" s="54"/>
      <c r="R6" s="54"/>
      <c r="S6" s="56"/>
    </row>
    <row r="7" spans="1:19" s="58" customFormat="1" ht="15" customHeight="1" x14ac:dyDescent="0.15">
      <c r="A7" s="59"/>
      <c r="B7" s="60"/>
      <c r="C7" s="61"/>
      <c r="D7" s="62" t="s">
        <v>20</v>
      </c>
      <c r="E7" s="63"/>
      <c r="F7" s="64" t="s">
        <v>21</v>
      </c>
      <c r="G7" s="65" t="s">
        <v>22</v>
      </c>
      <c r="H7" s="62" t="s">
        <v>23</v>
      </c>
      <c r="I7" s="63"/>
      <c r="J7" s="64" t="s">
        <v>21</v>
      </c>
      <c r="K7" s="66" t="s">
        <v>22</v>
      </c>
      <c r="L7" s="67" t="s">
        <v>23</v>
      </c>
      <c r="M7" s="63"/>
      <c r="N7" s="64" t="s">
        <v>21</v>
      </c>
      <c r="O7" s="65" t="s">
        <v>22</v>
      </c>
      <c r="P7" s="68" t="s">
        <v>23</v>
      </c>
      <c r="Q7" s="69"/>
      <c r="R7" s="70" t="s">
        <v>21</v>
      </c>
      <c r="S7" s="71" t="s">
        <v>22</v>
      </c>
    </row>
    <row r="8" spans="1:19" s="58" customFormat="1" ht="15" customHeight="1" x14ac:dyDescent="0.15">
      <c r="A8" s="72" t="s">
        <v>24</v>
      </c>
      <c r="B8" s="73"/>
      <c r="C8" s="74"/>
      <c r="D8" s="75" t="s">
        <v>25</v>
      </c>
      <c r="E8" s="76" t="s">
        <v>26</v>
      </c>
      <c r="F8" s="77">
        <v>4370</v>
      </c>
      <c r="G8" s="78"/>
      <c r="H8" s="79"/>
      <c r="I8" s="80"/>
      <c r="J8" s="81"/>
      <c r="K8" s="82"/>
      <c r="L8" s="83" t="s">
        <v>27</v>
      </c>
      <c r="M8" s="84" t="s">
        <v>28</v>
      </c>
      <c r="N8" s="85">
        <v>1260</v>
      </c>
      <c r="O8" s="86"/>
      <c r="P8" s="87"/>
      <c r="Q8" s="88"/>
      <c r="R8" s="89"/>
      <c r="S8" s="90"/>
    </row>
    <row r="9" spans="1:19" s="58" customFormat="1" ht="15" customHeight="1" x14ac:dyDescent="0.15">
      <c r="A9" s="91"/>
      <c r="B9" s="92"/>
      <c r="C9" s="74"/>
      <c r="D9" s="75" t="s">
        <v>29</v>
      </c>
      <c r="E9" s="76" t="s">
        <v>30</v>
      </c>
      <c r="F9" s="93">
        <v>4390</v>
      </c>
      <c r="G9" s="78"/>
      <c r="H9" s="79"/>
      <c r="I9" s="80"/>
      <c r="J9" s="81"/>
      <c r="K9" s="82"/>
      <c r="L9" s="94"/>
      <c r="M9" s="76" t="s">
        <v>31</v>
      </c>
      <c r="N9" s="95">
        <v>110</v>
      </c>
      <c r="O9" s="86"/>
      <c r="P9" s="96"/>
      <c r="Q9" s="97"/>
      <c r="R9" s="98"/>
      <c r="S9" s="99"/>
    </row>
    <row r="10" spans="1:19" s="58" customFormat="1" ht="15" customHeight="1" x14ac:dyDescent="0.15">
      <c r="A10" s="91"/>
      <c r="B10" s="92"/>
      <c r="C10" s="74"/>
      <c r="D10" s="75" t="s">
        <v>32</v>
      </c>
      <c r="E10" s="76" t="s">
        <v>33</v>
      </c>
      <c r="F10" s="93">
        <v>800</v>
      </c>
      <c r="G10" s="78"/>
      <c r="H10" s="100"/>
      <c r="I10" s="97"/>
      <c r="J10" s="101"/>
      <c r="K10" s="102"/>
      <c r="L10" s="103"/>
      <c r="M10" s="104"/>
      <c r="N10" s="105"/>
      <c r="O10" s="105"/>
      <c r="P10" s="96"/>
      <c r="Q10" s="97"/>
      <c r="R10" s="98"/>
      <c r="S10" s="99"/>
    </row>
    <row r="11" spans="1:19" s="58" customFormat="1" ht="15" customHeight="1" x14ac:dyDescent="0.15">
      <c r="A11" s="91"/>
      <c r="B11" s="92"/>
      <c r="C11" s="106" t="s">
        <v>34</v>
      </c>
      <c r="D11" s="75" t="s">
        <v>35</v>
      </c>
      <c r="E11" s="76" t="s">
        <v>36</v>
      </c>
      <c r="F11" s="93">
        <v>440</v>
      </c>
      <c r="G11" s="78"/>
      <c r="H11" s="100"/>
      <c r="I11" s="97"/>
      <c r="J11" s="101"/>
      <c r="K11" s="102"/>
      <c r="L11" s="107"/>
      <c r="M11" s="97"/>
      <c r="N11" s="101"/>
      <c r="O11" s="101"/>
      <c r="P11" s="96"/>
      <c r="Q11" s="97"/>
      <c r="R11" s="98"/>
      <c r="S11" s="99"/>
    </row>
    <row r="12" spans="1:19" s="58" customFormat="1" ht="15" customHeight="1" x14ac:dyDescent="0.15">
      <c r="A12" s="91"/>
      <c r="B12" s="92"/>
      <c r="C12" s="106" t="s">
        <v>37</v>
      </c>
      <c r="D12" s="75" t="s">
        <v>38</v>
      </c>
      <c r="E12" s="76" t="s">
        <v>39</v>
      </c>
      <c r="F12" s="93">
        <v>1590</v>
      </c>
      <c r="G12" s="78"/>
      <c r="H12" s="79"/>
      <c r="I12" s="108"/>
      <c r="J12" s="81"/>
      <c r="K12" s="82"/>
      <c r="L12" s="107"/>
      <c r="M12" s="97"/>
      <c r="N12" s="101"/>
      <c r="O12" s="101"/>
      <c r="P12" s="96"/>
      <c r="Q12" s="97"/>
      <c r="R12" s="98"/>
      <c r="S12" s="99"/>
    </row>
    <row r="13" spans="1:19" s="58" customFormat="1" ht="15" customHeight="1" x14ac:dyDescent="0.15">
      <c r="A13" s="91"/>
      <c r="B13" s="92"/>
      <c r="C13" s="106" t="s">
        <v>40</v>
      </c>
      <c r="D13" s="75"/>
      <c r="E13" s="76" t="s">
        <v>41</v>
      </c>
      <c r="F13" s="93">
        <v>520</v>
      </c>
      <c r="G13" s="78"/>
      <c r="H13" s="100"/>
      <c r="I13" s="97"/>
      <c r="J13" s="98"/>
      <c r="K13" s="99"/>
      <c r="L13" s="107"/>
      <c r="M13" s="109"/>
      <c r="N13" s="110"/>
      <c r="O13" s="110"/>
      <c r="P13" s="96"/>
      <c r="Q13" s="97"/>
      <c r="R13" s="98"/>
      <c r="S13" s="99"/>
    </row>
    <row r="14" spans="1:19" s="58" customFormat="1" ht="15" customHeight="1" x14ac:dyDescent="0.15">
      <c r="A14" s="91"/>
      <c r="B14" s="92"/>
      <c r="C14" s="106" t="s">
        <v>42</v>
      </c>
      <c r="D14" s="75" t="s">
        <v>43</v>
      </c>
      <c r="E14" s="111" t="s">
        <v>44</v>
      </c>
      <c r="F14" s="93">
        <v>2440</v>
      </c>
      <c r="G14" s="78"/>
      <c r="H14" s="100"/>
      <c r="I14" s="97"/>
      <c r="J14" s="98"/>
      <c r="K14" s="99"/>
      <c r="L14" s="94" t="s">
        <v>45</v>
      </c>
      <c r="M14" s="76" t="s">
        <v>46</v>
      </c>
      <c r="N14" s="95">
        <v>280</v>
      </c>
      <c r="O14" s="86"/>
      <c r="P14" s="96"/>
      <c r="Q14" s="97"/>
      <c r="R14" s="98"/>
      <c r="S14" s="99"/>
    </row>
    <row r="15" spans="1:19" s="58" customFormat="1" ht="15" customHeight="1" x14ac:dyDescent="0.15">
      <c r="A15" s="91"/>
      <c r="B15" s="92"/>
      <c r="C15" s="106" t="s">
        <v>47</v>
      </c>
      <c r="D15" s="75"/>
      <c r="E15" s="76" t="s">
        <v>48</v>
      </c>
      <c r="F15" s="93">
        <v>1350</v>
      </c>
      <c r="G15" s="78"/>
      <c r="H15" s="79"/>
      <c r="I15" s="80"/>
      <c r="J15" s="81"/>
      <c r="K15" s="82"/>
      <c r="L15" s="94"/>
      <c r="M15" s="76" t="s">
        <v>49</v>
      </c>
      <c r="N15" s="95">
        <v>150</v>
      </c>
      <c r="O15" s="86"/>
      <c r="P15" s="96"/>
      <c r="Q15" s="97"/>
      <c r="R15" s="98"/>
      <c r="S15" s="99"/>
    </row>
    <row r="16" spans="1:19" s="58" customFormat="1" ht="15" customHeight="1" x14ac:dyDescent="0.15">
      <c r="A16" s="91"/>
      <c r="B16" s="92"/>
      <c r="C16" s="106" t="s">
        <v>50</v>
      </c>
      <c r="D16" s="75"/>
      <c r="E16" s="76" t="s">
        <v>51</v>
      </c>
      <c r="F16" s="93">
        <v>970</v>
      </c>
      <c r="G16" s="78"/>
      <c r="H16" s="100"/>
      <c r="I16" s="97"/>
      <c r="J16" s="98"/>
      <c r="K16" s="99"/>
      <c r="L16" s="94" t="s">
        <v>52</v>
      </c>
      <c r="M16" s="76" t="s">
        <v>53</v>
      </c>
      <c r="N16" s="95">
        <v>280</v>
      </c>
      <c r="O16" s="86"/>
      <c r="P16" s="96"/>
      <c r="Q16" s="97"/>
      <c r="R16" s="98"/>
      <c r="S16" s="99"/>
    </row>
    <row r="17" spans="1:19" s="58" customFormat="1" ht="15" customHeight="1" x14ac:dyDescent="0.15">
      <c r="A17" s="91"/>
      <c r="B17" s="92"/>
      <c r="C17" s="112" t="s">
        <v>54</v>
      </c>
      <c r="D17" s="75" t="s">
        <v>55</v>
      </c>
      <c r="E17" s="113" t="s">
        <v>56</v>
      </c>
      <c r="F17" s="93">
        <v>1880</v>
      </c>
      <c r="G17" s="78"/>
      <c r="H17" s="79"/>
      <c r="I17" s="80"/>
      <c r="J17" s="81"/>
      <c r="K17" s="82"/>
      <c r="L17" s="94" t="s">
        <v>57</v>
      </c>
      <c r="M17" s="113" t="s">
        <v>58</v>
      </c>
      <c r="N17" s="93">
        <v>350</v>
      </c>
      <c r="O17" s="86"/>
      <c r="P17" s="96"/>
      <c r="Q17" s="97"/>
      <c r="R17" s="98"/>
      <c r="S17" s="99"/>
    </row>
    <row r="18" spans="1:19" s="58" customFormat="1" ht="15" customHeight="1" x14ac:dyDescent="0.15">
      <c r="A18" s="114" t="s">
        <v>59</v>
      </c>
      <c r="B18" s="115">
        <f>SUM(F18,J18,N18,R18)</f>
        <v>21180</v>
      </c>
      <c r="C18" s="116">
        <f>SUM(G18,K18,O18,S18)</f>
        <v>0</v>
      </c>
      <c r="D18" s="117"/>
      <c r="E18" s="118" t="s">
        <v>60</v>
      </c>
      <c r="F18" s="119">
        <f>SUM(F8:F17)</f>
        <v>18750</v>
      </c>
      <c r="G18" s="120">
        <f>SUM(G8:G17)</f>
        <v>0</v>
      </c>
      <c r="H18" s="117"/>
      <c r="I18" s="121"/>
      <c r="J18" s="122"/>
      <c r="K18" s="123"/>
      <c r="L18" s="124"/>
      <c r="M18" s="118" t="s">
        <v>60</v>
      </c>
      <c r="N18" s="119">
        <f>SUM(N8:N17)</f>
        <v>2430</v>
      </c>
      <c r="O18" s="125">
        <f>SUM(O8:O17)</f>
        <v>0</v>
      </c>
      <c r="P18" s="126"/>
      <c r="Q18" s="121"/>
      <c r="R18" s="122"/>
      <c r="S18" s="123"/>
    </row>
    <row r="19" spans="1:19" s="58" customFormat="1" ht="15" customHeight="1" x14ac:dyDescent="0.15">
      <c r="A19" s="72" t="s">
        <v>61</v>
      </c>
      <c r="B19" s="73"/>
      <c r="C19" s="127" t="s">
        <v>62</v>
      </c>
      <c r="D19" s="128" t="s">
        <v>63</v>
      </c>
      <c r="E19" s="129" t="s">
        <v>64</v>
      </c>
      <c r="F19" s="130">
        <v>3520</v>
      </c>
      <c r="G19" s="86"/>
      <c r="H19" s="79"/>
      <c r="I19" s="80"/>
      <c r="J19" s="81"/>
      <c r="K19" s="82"/>
      <c r="L19" s="83" t="s">
        <v>65</v>
      </c>
      <c r="M19" s="129" t="s">
        <v>66</v>
      </c>
      <c r="N19" s="130">
        <v>510</v>
      </c>
      <c r="O19" s="86"/>
      <c r="P19" s="131"/>
      <c r="Q19" s="132"/>
      <c r="R19" s="132"/>
      <c r="S19" s="133"/>
    </row>
    <row r="20" spans="1:19" s="58" customFormat="1" ht="15" customHeight="1" x14ac:dyDescent="0.15">
      <c r="A20" s="91"/>
      <c r="B20" s="92"/>
      <c r="C20" s="134" t="s">
        <v>67</v>
      </c>
      <c r="D20" s="75"/>
      <c r="E20" s="76" t="s">
        <v>68</v>
      </c>
      <c r="F20" s="93">
        <v>430</v>
      </c>
      <c r="G20" s="86"/>
      <c r="H20" s="96"/>
      <c r="I20" s="97"/>
      <c r="J20" s="101"/>
      <c r="K20" s="102"/>
      <c r="L20" s="135"/>
      <c r="M20" s="135"/>
      <c r="N20" s="135"/>
      <c r="O20" s="135"/>
      <c r="P20" s="96"/>
      <c r="Q20" s="136"/>
      <c r="R20" s="136"/>
      <c r="S20" s="137"/>
    </row>
    <row r="21" spans="1:19" s="58" customFormat="1" ht="15" customHeight="1" x14ac:dyDescent="0.15">
      <c r="A21" s="91"/>
      <c r="B21" s="92"/>
      <c r="C21" s="138" t="s">
        <v>69</v>
      </c>
      <c r="D21" s="75"/>
      <c r="E21" s="76" t="s">
        <v>70</v>
      </c>
      <c r="F21" s="93">
        <v>780</v>
      </c>
      <c r="G21" s="86"/>
      <c r="H21" s="96"/>
      <c r="I21" s="97"/>
      <c r="J21" s="101"/>
      <c r="K21" s="101"/>
      <c r="L21" s="96"/>
      <c r="M21" s="97"/>
      <c r="N21" s="135"/>
      <c r="O21" s="139"/>
      <c r="P21" s="96"/>
      <c r="Q21" s="136"/>
      <c r="R21" s="136"/>
      <c r="S21" s="137"/>
    </row>
    <row r="22" spans="1:19" s="58" customFormat="1" ht="15" customHeight="1" x14ac:dyDescent="0.15">
      <c r="A22" s="91"/>
      <c r="B22" s="92"/>
      <c r="C22" s="140"/>
      <c r="D22" s="75"/>
      <c r="E22" s="76" t="s">
        <v>71</v>
      </c>
      <c r="F22" s="93">
        <v>1600</v>
      </c>
      <c r="G22" s="86"/>
      <c r="H22" s="96"/>
      <c r="I22" s="97"/>
      <c r="J22" s="101"/>
      <c r="K22" s="102"/>
      <c r="L22" s="141"/>
      <c r="M22" s="141"/>
      <c r="N22" s="141"/>
      <c r="O22" s="141"/>
      <c r="P22" s="96"/>
      <c r="Q22" s="136"/>
      <c r="R22" s="136"/>
      <c r="S22" s="137"/>
    </row>
    <row r="23" spans="1:19" s="58" customFormat="1" ht="15" customHeight="1" x14ac:dyDescent="0.15">
      <c r="A23" s="114" t="s">
        <v>59</v>
      </c>
      <c r="B23" s="115">
        <f>SUM(F23,J23,N23,R23)</f>
        <v>6840</v>
      </c>
      <c r="C23" s="116">
        <f>SUM(G23,K23,O23,S23)</f>
        <v>0</v>
      </c>
      <c r="D23" s="117"/>
      <c r="E23" s="118" t="s">
        <v>60</v>
      </c>
      <c r="F23" s="142">
        <f>SUM(F19:F22)</f>
        <v>6330</v>
      </c>
      <c r="G23" s="123">
        <f>SUM(G19:G22)</f>
        <v>0</v>
      </c>
      <c r="H23" s="126"/>
      <c r="I23" s="121"/>
      <c r="J23" s="143">
        <f>SUM(J19)</f>
        <v>0</v>
      </c>
      <c r="K23" s="144">
        <f>SUM(K19)</f>
        <v>0</v>
      </c>
      <c r="L23" s="1"/>
      <c r="M23" s="118" t="s">
        <v>60</v>
      </c>
      <c r="N23" s="145">
        <f>SUM(N19:N22)</f>
        <v>510</v>
      </c>
      <c r="O23" s="146">
        <f>SUM(O19)</f>
        <v>0</v>
      </c>
      <c r="P23" s="147"/>
      <c r="Q23" s="2"/>
      <c r="R23" s="2"/>
      <c r="S23" s="148"/>
    </row>
    <row r="24" spans="1:19" s="58" customFormat="1" ht="15" customHeight="1" x14ac:dyDescent="0.15">
      <c r="A24" s="72" t="s">
        <v>72</v>
      </c>
      <c r="B24" s="73"/>
      <c r="C24" s="149" t="s">
        <v>73</v>
      </c>
      <c r="D24" s="128"/>
      <c r="E24" s="84" t="s">
        <v>74</v>
      </c>
      <c r="F24" s="130">
        <v>2170</v>
      </c>
      <c r="G24" s="86"/>
      <c r="H24" s="150"/>
      <c r="I24" s="151"/>
      <c r="J24" s="152"/>
      <c r="K24" s="90"/>
      <c r="L24" s="150"/>
      <c r="M24" s="151"/>
      <c r="N24" s="152"/>
      <c r="O24" s="90"/>
      <c r="P24" s="96"/>
      <c r="Q24" s="136"/>
      <c r="R24" s="136"/>
      <c r="S24" s="137"/>
    </row>
    <row r="25" spans="1:19" s="58" customFormat="1" ht="15" customHeight="1" x14ac:dyDescent="0.15">
      <c r="A25" s="91"/>
      <c r="B25" s="92"/>
      <c r="C25" s="153" t="s">
        <v>75</v>
      </c>
      <c r="D25" s="154" t="s">
        <v>76</v>
      </c>
      <c r="E25" s="76" t="s">
        <v>77</v>
      </c>
      <c r="F25" s="93">
        <v>1110</v>
      </c>
      <c r="G25" s="86"/>
      <c r="H25" s="96"/>
      <c r="I25" s="97"/>
      <c r="J25" s="101"/>
      <c r="K25" s="102"/>
      <c r="L25" s="96"/>
      <c r="M25" s="97"/>
      <c r="N25" s="101"/>
      <c r="O25" s="102"/>
      <c r="P25" s="96"/>
      <c r="Q25" s="136"/>
      <c r="R25" s="136"/>
      <c r="S25" s="137"/>
    </row>
    <row r="26" spans="1:19" s="58" customFormat="1" ht="15" customHeight="1" x14ac:dyDescent="0.15">
      <c r="A26" s="91"/>
      <c r="B26" s="92"/>
      <c r="C26" s="155"/>
      <c r="D26" s="75" t="s">
        <v>78</v>
      </c>
      <c r="E26" s="76" t="s">
        <v>79</v>
      </c>
      <c r="F26" s="93">
        <v>1040</v>
      </c>
      <c r="G26" s="86"/>
      <c r="H26" s="96"/>
      <c r="I26" s="97"/>
      <c r="J26" s="101"/>
      <c r="K26" s="102"/>
      <c r="L26" s="96"/>
      <c r="M26" s="97"/>
      <c r="N26" s="101"/>
      <c r="O26" s="102"/>
      <c r="P26" s="96"/>
      <c r="Q26" s="136"/>
      <c r="R26" s="136"/>
      <c r="S26" s="137"/>
    </row>
    <row r="27" spans="1:19" s="58" customFormat="1" ht="15" customHeight="1" x14ac:dyDescent="0.15">
      <c r="A27" s="114" t="s">
        <v>59</v>
      </c>
      <c r="B27" s="156">
        <f>SUM(F27,J27,N27,R27)</f>
        <v>4320</v>
      </c>
      <c r="C27" s="157">
        <f>SUM(G27,K27,O27,S27)</f>
        <v>0</v>
      </c>
      <c r="D27" s="126"/>
      <c r="E27" s="118" t="s">
        <v>60</v>
      </c>
      <c r="F27" s="142">
        <f>SUM(F24:F26)</f>
        <v>4320</v>
      </c>
      <c r="G27" s="158">
        <f>SUM(G24:G26)</f>
        <v>0</v>
      </c>
      <c r="H27" s="126"/>
      <c r="I27" s="121"/>
      <c r="J27" s="143"/>
      <c r="K27" s="144"/>
      <c r="L27" s="126"/>
      <c r="M27" s="121"/>
      <c r="N27" s="143"/>
      <c r="O27" s="144"/>
      <c r="P27" s="159"/>
      <c r="Q27" s="160"/>
      <c r="R27" s="122"/>
      <c r="S27" s="123"/>
    </row>
    <row r="28" spans="1:19" s="58" customFormat="1" ht="15" customHeight="1" x14ac:dyDescent="0.15">
      <c r="A28" s="161" t="s">
        <v>80</v>
      </c>
      <c r="B28" s="161"/>
      <c r="C28" s="162"/>
      <c r="D28" s="162"/>
      <c r="E28" s="5"/>
      <c r="F28" s="5"/>
      <c r="G28" s="163"/>
      <c r="H28" s="163"/>
      <c r="I28" s="163"/>
      <c r="J28" s="163"/>
      <c r="K28" s="163"/>
      <c r="L28" s="163"/>
      <c r="M28" s="163"/>
      <c r="N28" s="163"/>
      <c r="O28" s="163"/>
      <c r="P28" s="164"/>
      <c r="Q28" s="165" t="s">
        <v>81</v>
      </c>
      <c r="R28" s="166">
        <f>SUM(B18,B23,B27)</f>
        <v>32340</v>
      </c>
      <c r="S28" s="167">
        <f>SUM(C18,C23,C27)</f>
        <v>0</v>
      </c>
    </row>
    <row r="29" spans="1:19" ht="15" customHeight="1" x14ac:dyDescent="0.15">
      <c r="A29" s="161" t="s">
        <v>82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</row>
    <row r="30" spans="1:19" s="173" customFormat="1" ht="15" customHeight="1" x14ac:dyDescent="0.15">
      <c r="A30" s="168" t="s">
        <v>83</v>
      </c>
      <c r="B30" s="168"/>
      <c r="C30" s="168"/>
      <c r="D30" s="168"/>
      <c r="E30" s="168"/>
      <c r="F30" s="169"/>
      <c r="G30" s="161" t="s">
        <v>84</v>
      </c>
      <c r="H30" s="161"/>
      <c r="I30" s="161"/>
      <c r="J30" s="161"/>
      <c r="K30" s="168"/>
      <c r="L30" s="161" t="s">
        <v>85</v>
      </c>
      <c r="M30" s="168"/>
      <c r="N30" s="169"/>
      <c r="O30" s="169"/>
      <c r="P30" s="170"/>
      <c r="Q30" s="169"/>
      <c r="R30" s="171"/>
      <c r="S30" s="172"/>
    </row>
    <row r="31" spans="1:19" s="169" customFormat="1" ht="15" customHeight="1" x14ac:dyDescent="0.15">
      <c r="A31" s="161" t="s">
        <v>86</v>
      </c>
      <c r="B31" s="161"/>
      <c r="C31" s="161"/>
      <c r="D31" s="161"/>
      <c r="E31" s="168"/>
      <c r="F31" s="173"/>
      <c r="G31" s="161" t="s">
        <v>87</v>
      </c>
      <c r="H31" s="168"/>
      <c r="I31" s="168"/>
      <c r="L31" s="161" t="s">
        <v>88</v>
      </c>
      <c r="M31" s="168"/>
      <c r="P31" s="170"/>
    </row>
    <row r="32" spans="1:19" s="169" customFormat="1" ht="15" customHeight="1" x14ac:dyDescent="0.15">
      <c r="A32" s="161" t="s">
        <v>89</v>
      </c>
      <c r="B32" s="161"/>
      <c r="C32" s="161"/>
      <c r="D32" s="161"/>
      <c r="E32" s="168"/>
      <c r="F32" s="173"/>
      <c r="G32" s="161" t="s">
        <v>90</v>
      </c>
      <c r="H32" s="168"/>
      <c r="I32" s="168"/>
      <c r="L32" s="161" t="s">
        <v>91</v>
      </c>
      <c r="M32" s="168"/>
      <c r="P32" s="170"/>
    </row>
    <row r="33" spans="1:19" s="169" customFormat="1" ht="15" customHeight="1" x14ac:dyDescent="0.15">
      <c r="A33" s="161" t="s">
        <v>92</v>
      </c>
      <c r="B33" s="161"/>
      <c r="C33" s="161"/>
      <c r="D33" s="161"/>
      <c r="E33" s="168"/>
      <c r="G33" s="161" t="s">
        <v>93</v>
      </c>
      <c r="H33" s="168"/>
      <c r="I33" s="168"/>
      <c r="L33" s="161"/>
      <c r="M33" s="168"/>
      <c r="P33" s="170"/>
    </row>
    <row r="34" spans="1:19" s="169" customFormat="1" ht="15" customHeight="1" x14ac:dyDescent="0.15">
      <c r="A34" s="161" t="s">
        <v>94</v>
      </c>
      <c r="B34" s="161"/>
      <c r="C34" s="161"/>
      <c r="D34" s="161"/>
      <c r="E34" s="168"/>
      <c r="G34" s="161" t="s">
        <v>95</v>
      </c>
      <c r="H34" s="168"/>
      <c r="I34" s="168"/>
      <c r="L34" s="161"/>
      <c r="M34" s="168"/>
    </row>
    <row r="35" spans="1:19" s="169" customFormat="1" ht="15" customHeight="1" x14ac:dyDescent="0.15">
      <c r="A35" s="161" t="s">
        <v>96</v>
      </c>
      <c r="B35" s="161"/>
      <c r="C35" s="161"/>
      <c r="D35" s="161"/>
      <c r="E35" s="168"/>
      <c r="G35" s="161" t="s">
        <v>97</v>
      </c>
      <c r="H35" s="161"/>
      <c r="I35" s="161"/>
      <c r="J35" s="161"/>
      <c r="L35" s="161"/>
      <c r="M35" s="168"/>
      <c r="P35" s="170"/>
    </row>
    <row r="36" spans="1:19" s="169" customFormat="1" ht="15" customHeight="1" x14ac:dyDescent="0.15">
      <c r="A36" s="161"/>
      <c r="B36" s="161"/>
      <c r="C36" s="161"/>
      <c r="D36" s="161"/>
      <c r="E36" s="168"/>
      <c r="F36" s="173"/>
    </row>
    <row r="37" spans="1:19" s="169" customFormat="1" ht="11.25" customHeight="1" x14ac:dyDescent="0.15">
      <c r="H37" s="170"/>
      <c r="R37" s="174"/>
      <c r="S37" s="174"/>
    </row>
    <row r="38" spans="1:19" s="169" customFormat="1" ht="11.25" customHeight="1" x14ac:dyDescent="0.15"/>
    <row r="39" spans="1:19" s="169" customFormat="1" ht="11.25" customHeight="1" x14ac:dyDescent="0.15">
      <c r="L39" s="175"/>
      <c r="M39" s="175"/>
      <c r="N39" s="175"/>
      <c r="O39" s="175"/>
      <c r="P39" s="175"/>
      <c r="Q39" s="175"/>
    </row>
    <row r="40" spans="1:19" s="169" customFormat="1" ht="11.25" customHeight="1" x14ac:dyDescent="0.15">
      <c r="A40" s="176"/>
      <c r="B40" s="176"/>
      <c r="C40" s="175"/>
      <c r="D40" s="175"/>
      <c r="E40" s="175"/>
      <c r="F40" s="175"/>
      <c r="G40" s="175"/>
      <c r="H40" s="175"/>
      <c r="I40" s="175"/>
      <c r="J40" s="175"/>
      <c r="K40" s="175"/>
      <c r="L40" s="5"/>
      <c r="M40" s="5"/>
      <c r="N40" s="5"/>
      <c r="O40" s="5"/>
      <c r="P40" s="5"/>
      <c r="Q40" s="5"/>
      <c r="R40" s="175"/>
      <c r="S40" s="175"/>
    </row>
    <row r="41" spans="1:19" s="175" customFormat="1" ht="15" customHeight="1" x14ac:dyDescent="0.15">
      <c r="A41" s="177"/>
      <c r="B41" s="177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5" customHeight="1" x14ac:dyDescent="0.15">
      <c r="A42" s="177"/>
      <c r="B42" s="177"/>
    </row>
    <row r="43" spans="1:19" ht="15" customHeight="1" x14ac:dyDescent="0.15">
      <c r="A43" s="177"/>
      <c r="B43" s="177"/>
    </row>
    <row r="44" spans="1:19" ht="15" customHeight="1" x14ac:dyDescent="0.15"/>
  </sheetData>
  <mergeCells count="36">
    <mergeCell ref="A8:B17"/>
    <mergeCell ref="A19:B22"/>
    <mergeCell ref="C21:C22"/>
    <mergeCell ref="A24:B26"/>
    <mergeCell ref="C25:C26"/>
    <mergeCell ref="R30:S30"/>
    <mergeCell ref="A6:B7"/>
    <mergeCell ref="C6:C7"/>
    <mergeCell ref="D6:G6"/>
    <mergeCell ref="H6:K6"/>
    <mergeCell ref="L6:O6"/>
    <mergeCell ref="P6:S6"/>
    <mergeCell ref="D7:E7"/>
    <mergeCell ref="H7:I7"/>
    <mergeCell ref="L7:M7"/>
    <mergeCell ref="P7:Q7"/>
    <mergeCell ref="C5:F5"/>
    <mergeCell ref="H5:K5"/>
    <mergeCell ref="L5:M5"/>
    <mergeCell ref="N5:O5"/>
    <mergeCell ref="P5:Q5"/>
    <mergeCell ref="R5:S5"/>
    <mergeCell ref="C3:H3"/>
    <mergeCell ref="J3:K3"/>
    <mergeCell ref="L3:O4"/>
    <mergeCell ref="P3:Q3"/>
    <mergeCell ref="R3:S3"/>
    <mergeCell ref="C4:K4"/>
    <mergeCell ref="P4:Q4"/>
    <mergeCell ref="R4:S4"/>
    <mergeCell ref="Q1:S1"/>
    <mergeCell ref="C2:H2"/>
    <mergeCell ref="J2:K2"/>
    <mergeCell ref="L2:O2"/>
    <mergeCell ref="P2:Q2"/>
    <mergeCell ref="R2:S2"/>
  </mergeCells>
  <phoneticPr fontId="2"/>
  <dataValidations count="1">
    <dataValidation type="decimal" allowBlank="1" showErrorMessage="1" errorTitle="ｴﾗｰ" error="販売店持ち部数内の枚数を入力してください。" sqref="O24 K24 G24:G26 O19 K19 G19:G22 O14:O17 O8:O9 K17 K15 K12 K8:K9 G8:G17" xr:uid="{5900A539-9D01-42A8-8629-1EADD300B564}">
      <formula1>0</formula1>
      <formula2>F8</formula2>
    </dataValidation>
  </dataValidations>
  <printOptions horizontalCentered="1"/>
  <pageMargins left="0" right="0" top="0.78740157480314965" bottom="0.59055118110236227" header="0.78740157480314965" footer="0.31496062992125984"/>
  <pageSetup paperSize="9" scale="91" orientation="landscape" r:id="rId1"/>
  <headerFooter alignWithMargins="0">
    <oddHeader>&amp;C新聞折込広告部数表・申込書</oddHeader>
    <oddFooter>&amp;C（８）&amp;R&amp;8株式会社さきがけ折込センター
TEL018-889-8230
FAX018-829-1600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大仙・仙北</vt:lpstr>
      <vt:lpstr>大仙・仙北!Print_Area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啓 佐々木</dc:creator>
  <cp:lastModifiedBy>啓 佐々木</cp:lastModifiedBy>
  <dcterms:created xsi:type="dcterms:W3CDTF">2024-11-18T07:45:13Z</dcterms:created>
  <dcterms:modified xsi:type="dcterms:W3CDTF">2024-11-18T07:45:56Z</dcterms:modified>
</cp:coreProperties>
</file>