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sas\Desktop\PDF全般（定期的にテラステ保存）\ほむぺ\"/>
    </mc:Choice>
  </mc:AlternateContent>
  <xr:revisionPtr revIDLastSave="0" documentId="8_{53A37E8D-49F6-4FEE-896B-B0F13E53E353}" xr6:coauthVersionLast="47" xr6:coauthVersionMax="47" xr10:uidLastSave="{00000000-0000-0000-0000-000000000000}"/>
  <bookViews>
    <workbookView xWindow="-120" yWindow="-120" windowWidth="19440" windowHeight="15000" xr2:uid="{C4C22CD3-E53F-405D-8CDA-5754E4DD9088}"/>
  </bookViews>
  <sheets>
    <sheet name="由利本荘・にか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F23" i="1"/>
  <c r="B23" i="1" s="1"/>
  <c r="R28" i="1" s="1"/>
  <c r="G23" i="1"/>
  <c r="C23" i="1" s="1"/>
  <c r="S28" i="1" s="1"/>
  <c r="R2" i="1" s="1"/>
  <c r="J23" i="1"/>
  <c r="K23" i="1"/>
  <c r="N23" i="1"/>
  <c r="O23" i="1"/>
  <c r="R23" i="1"/>
  <c r="S23" i="1"/>
  <c r="B27" i="1"/>
  <c r="C27" i="1"/>
  <c r="F27" i="1"/>
  <c r="G27" i="1"/>
  <c r="N27" i="1"/>
  <c r="O27" i="1"/>
</calcChain>
</file>

<file path=xl/sharedStrings.xml><?xml version="1.0" encoding="utf-8"?>
<sst xmlns="http://schemas.openxmlformats.org/spreadsheetml/2006/main" count="89" uniqueCount="74">
  <si>
    <t>※4　読売金浦は、仁賀保の一部を含む</t>
    <rPh sb="3" eb="5">
      <t>ヨミウリ</t>
    </rPh>
    <rPh sb="5" eb="7">
      <t>コノウラ</t>
    </rPh>
    <phoneticPr fontId="2"/>
  </si>
  <si>
    <t>※2　魁仁賀保・金浦は、旧金浦町の魁を含む</t>
    <rPh sb="4" eb="7">
      <t>ニカホ</t>
    </rPh>
    <rPh sb="8" eb="10">
      <t>コノウラ</t>
    </rPh>
    <rPh sb="12" eb="13">
      <t>キュウ</t>
    </rPh>
    <rPh sb="13" eb="15">
      <t>コノウラ</t>
    </rPh>
    <rPh sb="15" eb="16">
      <t>マチ</t>
    </rPh>
    <rPh sb="17" eb="18">
      <t>サキガケ</t>
    </rPh>
    <phoneticPr fontId="2"/>
  </si>
  <si>
    <t>※3　読売矢島は、鳥海を含む</t>
    <rPh sb="3" eb="5">
      <t>ヨミウリ</t>
    </rPh>
    <rPh sb="5" eb="7">
      <t>ヤジマ</t>
    </rPh>
    <rPh sb="9" eb="10">
      <t>ドリ</t>
    </rPh>
    <phoneticPr fontId="2"/>
  </si>
  <si>
    <t>※1　魁本荘南は、東由利を含む</t>
    <rPh sb="3" eb="4">
      <t>サキガケ</t>
    </rPh>
    <rPh sb="4" eb="6">
      <t>ホンジョウ</t>
    </rPh>
    <rPh sb="6" eb="7">
      <t>ミナミ</t>
    </rPh>
    <rPh sb="9" eb="11">
      <t>ヒガシユウ</t>
    </rPh>
    <phoneticPr fontId="2"/>
  </si>
  <si>
    <t>注）当社部数表は市郡別の表示になっておりますが、それ以外の市町村を担当している場合がございますので、必ず下記販売店情報をご確認ください。</t>
    <rPh sb="0" eb="1">
      <t>チュウ</t>
    </rPh>
    <rPh sb="2" eb="4">
      <t>トウシャ</t>
    </rPh>
    <rPh sb="4" eb="6">
      <t>ブスウ</t>
    </rPh>
    <rPh sb="6" eb="7">
      <t>ヒョウ</t>
    </rPh>
    <rPh sb="8" eb="9">
      <t>シ</t>
    </rPh>
    <rPh sb="9" eb="10">
      <t>グン</t>
    </rPh>
    <rPh sb="10" eb="11">
      <t>ベツ</t>
    </rPh>
    <rPh sb="12" eb="14">
      <t>ヒョウジ</t>
    </rPh>
    <rPh sb="26" eb="28">
      <t>イガイ</t>
    </rPh>
    <rPh sb="29" eb="32">
      <t>シチョウソン</t>
    </rPh>
    <rPh sb="33" eb="35">
      <t>タントウ</t>
    </rPh>
    <rPh sb="39" eb="41">
      <t>バアイ</t>
    </rPh>
    <rPh sb="50" eb="51">
      <t>カナラ</t>
    </rPh>
    <rPh sb="52" eb="54">
      <t>カキ</t>
    </rPh>
    <rPh sb="54" eb="57">
      <t>ハンバイテン</t>
    </rPh>
    <rPh sb="57" eb="59">
      <t>ジョウホウ</t>
    </rPh>
    <rPh sb="61" eb="63">
      <t>カクニン</t>
    </rPh>
    <phoneticPr fontId="2"/>
  </si>
  <si>
    <t>頁合計</t>
    <rPh sb="0" eb="1">
      <t>ページ</t>
    </rPh>
    <phoneticPr fontId="2"/>
  </si>
  <si>
    <t>合売店・複合店は、販売店名欄にアルファベットにて表示しております。Ａは朝日、Ｙは読売、Ｍは毎日、Ｎは日経、Ｓは産経、Ｋは河北、Ｈは北鹿。又、合売店・複合店の銘柄指定はできません。</t>
    <rPh sb="9" eb="11">
      <t>ハンバイ</t>
    </rPh>
    <rPh sb="11" eb="13">
      <t>テンメイ</t>
    </rPh>
    <rPh sb="13" eb="14">
      <t>ラン</t>
    </rPh>
    <rPh sb="35" eb="37">
      <t>アサヒ</t>
    </rPh>
    <rPh sb="40" eb="42">
      <t>ヨミウリ</t>
    </rPh>
    <rPh sb="45" eb="47">
      <t>マイニチ</t>
    </rPh>
    <rPh sb="50" eb="52">
      <t>ニッケイ</t>
    </rPh>
    <rPh sb="55" eb="57">
      <t>サンケイ</t>
    </rPh>
    <rPh sb="60" eb="62">
      <t>カホク</t>
    </rPh>
    <rPh sb="65" eb="66">
      <t>キタ</t>
    </rPh>
    <rPh sb="66" eb="67">
      <t>シカ</t>
    </rPh>
    <phoneticPr fontId="2"/>
  </si>
  <si>
    <t>小計</t>
    <rPh sb="0" eb="2">
      <t>ショウケイ</t>
    </rPh>
    <phoneticPr fontId="2"/>
  </si>
  <si>
    <t>地区計</t>
    <rPh sb="0" eb="2">
      <t>チク</t>
    </rPh>
    <rPh sb="2" eb="3">
      <t>ケイ</t>
    </rPh>
    <phoneticPr fontId="2"/>
  </si>
  <si>
    <r>
      <t>小砂川</t>
    </r>
    <r>
      <rPr>
        <sz val="8"/>
        <rFont val="ＭＳ Ｐゴシック"/>
        <family val="3"/>
        <charset val="128"/>
      </rPr>
      <t>(AMN）</t>
    </r>
    <rPh sb="0" eb="3">
      <t>コサガワ</t>
    </rPh>
    <phoneticPr fontId="2"/>
  </si>
  <si>
    <r>
      <t>象　 潟</t>
    </r>
    <r>
      <rPr>
        <sz val="8"/>
        <rFont val="ＭＳ Ｐゴシック"/>
        <family val="3"/>
        <charset val="128"/>
      </rPr>
      <t>(AYMNS)</t>
    </r>
    <rPh sb="0" eb="1">
      <t>ゾウ</t>
    </rPh>
    <rPh sb="3" eb="4">
      <t>カタ</t>
    </rPh>
    <phoneticPr fontId="2"/>
  </si>
  <si>
    <t>（旧象潟町）</t>
    <rPh sb="1" eb="2">
      <t>キュウ</t>
    </rPh>
    <rPh sb="2" eb="5">
      <t>キサカタマチ</t>
    </rPh>
    <phoneticPr fontId="2"/>
  </si>
  <si>
    <r>
      <t>金　 浦</t>
    </r>
    <r>
      <rPr>
        <sz val="8"/>
        <rFont val="ＭＳ Ｐゴシック"/>
        <family val="3"/>
        <charset val="128"/>
      </rPr>
      <t>(AMNS)</t>
    </r>
    <rPh sb="0" eb="1">
      <t>キン</t>
    </rPh>
    <rPh sb="3" eb="4">
      <t>ウラ</t>
    </rPh>
    <phoneticPr fontId="2"/>
  </si>
  <si>
    <t>※４</t>
    <phoneticPr fontId="2"/>
  </si>
  <si>
    <t>（旧金浦町）</t>
    <rPh sb="1" eb="2">
      <t>キュウ</t>
    </rPh>
    <rPh sb="2" eb="5">
      <t>コノウラマチ</t>
    </rPh>
    <phoneticPr fontId="2"/>
  </si>
  <si>
    <r>
      <t>仁賀保・金浦</t>
    </r>
    <r>
      <rPr>
        <sz val="7"/>
        <rFont val="ＭＳ Ｐゴシック"/>
        <family val="3"/>
        <charset val="128"/>
      </rPr>
      <t>(AYMNS)</t>
    </r>
    <rPh sb="0" eb="3">
      <t>ニカホ</t>
    </rPh>
    <rPh sb="4" eb="6">
      <t>コノウラ</t>
    </rPh>
    <phoneticPr fontId="2"/>
  </si>
  <si>
    <t>※２</t>
    <phoneticPr fontId="2"/>
  </si>
  <si>
    <t>（旧仁賀保町）</t>
    <rPh sb="1" eb="2">
      <t>キュウ</t>
    </rPh>
    <rPh sb="2" eb="6">
      <t>ニカホマチ</t>
    </rPh>
    <phoneticPr fontId="2"/>
  </si>
  <si>
    <t>にかほ市</t>
    <rPh sb="3" eb="4">
      <t>シ</t>
    </rPh>
    <phoneticPr fontId="2"/>
  </si>
  <si>
    <t>西　 目</t>
    <rPh sb="0" eb="1">
      <t>ニシ</t>
    </rPh>
    <rPh sb="3" eb="4">
      <t>メ</t>
    </rPh>
    <phoneticPr fontId="2"/>
  </si>
  <si>
    <r>
      <t>西　 目</t>
    </r>
    <r>
      <rPr>
        <sz val="8"/>
        <rFont val="ＭＳ Ｐゴシック"/>
        <family val="3"/>
        <charset val="128"/>
      </rPr>
      <t>(MS)</t>
    </r>
    <rPh sb="0" eb="1">
      <t>ニシ</t>
    </rPh>
    <rPh sb="3" eb="4">
      <t>メ</t>
    </rPh>
    <phoneticPr fontId="2"/>
  </si>
  <si>
    <t>（旧西目町）</t>
    <rPh sb="1" eb="2">
      <t>キュウ</t>
    </rPh>
    <rPh sb="2" eb="5">
      <t>ニシメマチ</t>
    </rPh>
    <phoneticPr fontId="2"/>
  </si>
  <si>
    <t>直　 根</t>
    <rPh sb="0" eb="1">
      <t>チョク</t>
    </rPh>
    <rPh sb="3" eb="4">
      <t>ネ</t>
    </rPh>
    <phoneticPr fontId="2"/>
  </si>
  <si>
    <t>笹　 子</t>
    <rPh sb="0" eb="1">
      <t>ササ</t>
    </rPh>
    <rPh sb="3" eb="4">
      <t>コ</t>
    </rPh>
    <phoneticPr fontId="2"/>
  </si>
  <si>
    <t>伏　 見</t>
    <rPh sb="0" eb="1">
      <t>フク</t>
    </rPh>
    <rPh sb="3" eb="4">
      <t>ミ</t>
    </rPh>
    <phoneticPr fontId="2"/>
  </si>
  <si>
    <t>（旧鳥海町）</t>
    <rPh sb="1" eb="2">
      <t>キュウ</t>
    </rPh>
    <rPh sb="2" eb="5">
      <t>チョウカイマチ</t>
    </rPh>
    <phoneticPr fontId="2"/>
  </si>
  <si>
    <r>
      <t>矢　 島</t>
    </r>
    <r>
      <rPr>
        <sz val="8"/>
        <rFont val="ＭＳ Ｐゴシック"/>
        <family val="3"/>
        <charset val="128"/>
      </rPr>
      <t>(AMNS)</t>
    </r>
    <rPh sb="0" eb="1">
      <t>ヤ</t>
    </rPh>
    <rPh sb="3" eb="4">
      <t>シマ</t>
    </rPh>
    <phoneticPr fontId="2"/>
  </si>
  <si>
    <t>※３</t>
    <phoneticPr fontId="2"/>
  </si>
  <si>
    <t>矢　 島</t>
    <rPh sb="0" eb="1">
      <t>ヤ</t>
    </rPh>
    <rPh sb="3" eb="4">
      <t>シマ</t>
    </rPh>
    <phoneticPr fontId="2"/>
  </si>
  <si>
    <t>（旧矢島町）</t>
    <rPh sb="1" eb="2">
      <t>キュウ</t>
    </rPh>
    <rPh sb="2" eb="5">
      <t>ヤシママチ</t>
    </rPh>
    <phoneticPr fontId="2"/>
  </si>
  <si>
    <r>
      <t>東由利</t>
    </r>
    <r>
      <rPr>
        <sz val="8"/>
        <rFont val="ＭＳ Ｐゴシック"/>
        <family val="3"/>
        <charset val="128"/>
      </rPr>
      <t>(AM)</t>
    </r>
    <rPh sb="0" eb="3">
      <t>ヒガシユリ</t>
    </rPh>
    <phoneticPr fontId="2"/>
  </si>
  <si>
    <t>（旧東由利町）</t>
    <rPh sb="1" eb="2">
      <t>キュウ</t>
    </rPh>
    <rPh sb="2" eb="6">
      <t>ヒガシユリマチ</t>
    </rPh>
    <phoneticPr fontId="2"/>
  </si>
  <si>
    <r>
      <t>鮎　 川</t>
    </r>
    <r>
      <rPr>
        <sz val="8"/>
        <rFont val="ＭＳ Ｐゴシック"/>
        <family val="3"/>
        <charset val="128"/>
      </rPr>
      <t>(AM)</t>
    </r>
    <rPh sb="0" eb="1">
      <t>アユ</t>
    </rPh>
    <rPh sb="3" eb="4">
      <t>カワ</t>
    </rPh>
    <phoneticPr fontId="2"/>
  </si>
  <si>
    <r>
      <t>前　 郷</t>
    </r>
    <r>
      <rPr>
        <sz val="8"/>
        <rFont val="ＭＳ Ｐゴシック"/>
        <family val="3"/>
        <charset val="128"/>
      </rPr>
      <t>(AMN)</t>
    </r>
    <rPh sb="0" eb="1">
      <t>マエ</t>
    </rPh>
    <rPh sb="3" eb="4">
      <t>キョウ</t>
    </rPh>
    <phoneticPr fontId="2"/>
  </si>
  <si>
    <r>
      <t>西滝沢</t>
    </r>
    <r>
      <rPr>
        <sz val="8"/>
        <rFont val="ＭＳ Ｐゴシック"/>
        <family val="3"/>
        <charset val="128"/>
      </rPr>
      <t>(YMS)</t>
    </r>
    <rPh sb="0" eb="3">
      <t>ニシタキサワ</t>
    </rPh>
    <phoneticPr fontId="2"/>
  </si>
  <si>
    <t>前　 郷</t>
    <rPh sb="0" eb="1">
      <t>マエ</t>
    </rPh>
    <rPh sb="3" eb="4">
      <t>キョウ</t>
    </rPh>
    <phoneticPr fontId="2"/>
  </si>
  <si>
    <t>（旧由利町）</t>
    <rPh sb="1" eb="2">
      <t>キュウ</t>
    </rPh>
    <rPh sb="2" eb="4">
      <t>ユリ</t>
    </rPh>
    <rPh sb="4" eb="5">
      <t>マチ</t>
    </rPh>
    <phoneticPr fontId="2"/>
  </si>
  <si>
    <r>
      <t>岩　 谷</t>
    </r>
    <r>
      <rPr>
        <sz val="8"/>
        <rFont val="ＭＳ Ｐゴシック"/>
        <family val="3"/>
        <charset val="128"/>
      </rPr>
      <t>(AYMNS)</t>
    </r>
    <rPh sb="0" eb="1">
      <t>イワ</t>
    </rPh>
    <rPh sb="3" eb="4">
      <t>タニ</t>
    </rPh>
    <phoneticPr fontId="2"/>
  </si>
  <si>
    <t>（旧大内町）</t>
    <rPh sb="1" eb="2">
      <t>キュウ</t>
    </rPh>
    <rPh sb="2" eb="4">
      <t>オオウチ</t>
    </rPh>
    <rPh sb="4" eb="5">
      <t>マチ</t>
    </rPh>
    <phoneticPr fontId="2"/>
  </si>
  <si>
    <r>
      <t>亀　 田</t>
    </r>
    <r>
      <rPr>
        <sz val="8"/>
        <rFont val="ＭＳ Ｐゴシック"/>
        <family val="3"/>
        <charset val="128"/>
      </rPr>
      <t>(AYMN)</t>
    </r>
    <rPh sb="0" eb="1">
      <t>カメ</t>
    </rPh>
    <rPh sb="3" eb="4">
      <t>タ</t>
    </rPh>
    <phoneticPr fontId="2"/>
  </si>
  <si>
    <r>
      <t>道　 川</t>
    </r>
    <r>
      <rPr>
        <sz val="8"/>
        <rFont val="ＭＳ Ｐゴシック"/>
        <family val="3"/>
        <charset val="128"/>
      </rPr>
      <t>(AYMN)</t>
    </r>
    <rPh sb="0" eb="1">
      <t>ドウ</t>
    </rPh>
    <rPh sb="3" eb="4">
      <t>カワ</t>
    </rPh>
    <phoneticPr fontId="2"/>
  </si>
  <si>
    <t>（旧岩城町）</t>
    <rPh sb="1" eb="2">
      <t>キュウ</t>
    </rPh>
    <rPh sb="2" eb="5">
      <t>イワキマチ</t>
    </rPh>
    <phoneticPr fontId="2"/>
  </si>
  <si>
    <t>本荘南</t>
    <rPh sb="0" eb="2">
      <t>ホンジョウ</t>
    </rPh>
    <rPh sb="2" eb="3">
      <t>ミナミ</t>
    </rPh>
    <phoneticPr fontId="2"/>
  </si>
  <si>
    <t>※１</t>
    <phoneticPr fontId="2"/>
  </si>
  <si>
    <t>本荘北</t>
    <rPh sb="0" eb="2">
      <t>ホンジョウ</t>
    </rPh>
    <rPh sb="2" eb="3">
      <t>キタ</t>
    </rPh>
    <phoneticPr fontId="2"/>
  </si>
  <si>
    <t>本荘東</t>
    <rPh sb="0" eb="2">
      <t>ホンジョウ</t>
    </rPh>
    <rPh sb="2" eb="3">
      <t>ヒガシ</t>
    </rPh>
    <phoneticPr fontId="2"/>
  </si>
  <si>
    <r>
      <t>本　 荘</t>
    </r>
    <r>
      <rPr>
        <sz val="8"/>
        <rFont val="ＭＳ Ｐゴシック"/>
        <family val="3"/>
        <charset val="128"/>
      </rPr>
      <t>(N)</t>
    </r>
    <rPh sb="0" eb="1">
      <t>モト</t>
    </rPh>
    <rPh sb="3" eb="4">
      <t>ソウ</t>
    </rPh>
    <phoneticPr fontId="2"/>
  </si>
  <si>
    <r>
      <t>本　 荘</t>
    </r>
    <r>
      <rPr>
        <sz val="8"/>
        <rFont val="ＭＳ Ｐゴシック"/>
        <family val="3"/>
        <charset val="128"/>
      </rPr>
      <t>(MS)</t>
    </r>
    <rPh sb="0" eb="1">
      <t>モト</t>
    </rPh>
    <rPh sb="3" eb="4">
      <t>ソウ</t>
    </rPh>
    <phoneticPr fontId="2"/>
  </si>
  <si>
    <r>
      <t>松</t>
    </r>
    <r>
      <rPr>
        <sz val="11"/>
        <rFont val="ＭＳ ゴシック"/>
        <family val="3"/>
        <charset val="128"/>
      </rPr>
      <t>ヶ</t>
    </r>
    <r>
      <rPr>
        <sz val="11"/>
        <rFont val="ＭＳ Ｐゴシック"/>
        <family val="3"/>
        <charset val="128"/>
      </rPr>
      <t>崎</t>
    </r>
    <r>
      <rPr>
        <sz val="8"/>
        <rFont val="ＭＳ Ｐゴシック"/>
        <family val="3"/>
        <charset val="128"/>
      </rPr>
      <t>(AYMN)</t>
    </r>
    <rPh sb="0" eb="3">
      <t>マツガサキ</t>
    </rPh>
    <phoneticPr fontId="2"/>
  </si>
  <si>
    <t xml:space="preserve"> 由利本荘市</t>
    <rPh sb="1" eb="3">
      <t>ユリ</t>
    </rPh>
    <rPh sb="3" eb="6">
      <t>ホンジョウシ</t>
    </rPh>
    <phoneticPr fontId="2"/>
  </si>
  <si>
    <t>申込部数</t>
  </si>
  <si>
    <t>部数</t>
    <rPh sb="0" eb="2">
      <t>ブスウ</t>
    </rPh>
    <phoneticPr fontId="2"/>
  </si>
  <si>
    <t>販売店名</t>
  </si>
  <si>
    <t>販売店名</t>
    <rPh sb="0" eb="2">
      <t>ハンバイ</t>
    </rPh>
    <rPh sb="2" eb="4">
      <t>テンメイ</t>
    </rPh>
    <phoneticPr fontId="2"/>
  </si>
  <si>
    <t>毎日・日経・産経・河北</t>
  </si>
  <si>
    <t>読売新聞</t>
  </si>
  <si>
    <t>朝日新聞</t>
  </si>
  <si>
    <t>秋田魁新報</t>
    <rPh sb="0" eb="2">
      <t>アキタ</t>
    </rPh>
    <rPh sb="2" eb="3">
      <t>サキガケ</t>
    </rPh>
    <rPh sb="3" eb="5">
      <t>シンポウ</t>
    </rPh>
    <phoneticPr fontId="2"/>
  </si>
  <si>
    <t>町村</t>
    <rPh sb="0" eb="2">
      <t>チョウソン</t>
    </rPh>
    <phoneticPr fontId="2"/>
  </si>
  <si>
    <t>市　郡</t>
    <rPh sb="0" eb="1">
      <t>シ</t>
    </rPh>
    <rPh sb="2" eb="3">
      <t>グン</t>
    </rPh>
    <phoneticPr fontId="2"/>
  </si>
  <si>
    <t>印刷会社：</t>
    <rPh sb="0" eb="2">
      <t>インサツ</t>
    </rPh>
    <rPh sb="2" eb="4">
      <t>カイシャ</t>
    </rPh>
    <phoneticPr fontId="2"/>
  </si>
  <si>
    <t>搬入日時：</t>
    <rPh sb="0" eb="2">
      <t>ハンニュウ</t>
    </rPh>
    <rPh sb="2" eb="4">
      <t>ニチジ</t>
    </rPh>
    <phoneticPr fontId="2"/>
  </si>
  <si>
    <t>ＦＡＸ：</t>
  </si>
  <si>
    <t>ＴＥＬ：</t>
  </si>
  <si>
    <t>サ　イ　ズ</t>
    <phoneticPr fontId="2"/>
  </si>
  <si>
    <t>住　　　所：</t>
  </si>
  <si>
    <t>折込総部数</t>
    <rPh sb="0" eb="2">
      <t>オリコミ</t>
    </rPh>
    <rPh sb="2" eb="3">
      <t>ソウ</t>
    </rPh>
    <rPh sb="3" eb="5">
      <t>ブスウ</t>
    </rPh>
    <phoneticPr fontId="2"/>
  </si>
  <si>
    <t>ご担当者：</t>
    <rPh sb="1" eb="4">
      <t>タントウシャ</t>
    </rPh>
    <phoneticPr fontId="2"/>
  </si>
  <si>
    <t>代理店名：</t>
  </si>
  <si>
    <t>頁　部　数</t>
    <rPh sb="0" eb="1">
      <t>ページ</t>
    </rPh>
    <rPh sb="2" eb="3">
      <t>ブ</t>
    </rPh>
    <rPh sb="4" eb="5">
      <t>カズ</t>
    </rPh>
    <phoneticPr fontId="2"/>
  </si>
  <si>
    <t>折　込　日</t>
    <rPh sb="0" eb="1">
      <t>オリ</t>
    </rPh>
    <rPh sb="2" eb="3">
      <t>コミ</t>
    </rPh>
    <rPh sb="4" eb="5">
      <t>ヒ</t>
    </rPh>
    <phoneticPr fontId="2"/>
  </si>
  <si>
    <t>広告主名：</t>
  </si>
  <si>
    <t>2024年12月現在</t>
    <phoneticPr fontId="2"/>
  </si>
  <si>
    <t>由利本荘市・にかほ市</t>
    <rPh sb="0" eb="2">
      <t>ユリ</t>
    </rPh>
    <rPh sb="2" eb="5">
      <t>ホンジョウシ</t>
    </rPh>
    <rPh sb="9" eb="10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</si>
</sst>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m&quot;月&quot;d&quot;日&quot;;@"/>
    <numFmt numFmtId="178" formatCode="yyyy&quot;年&quot;m&quot;月&quot;d&quot;日&quot;\(aaa\)"/>
    <numFmt numFmtId="179" formatCode="#,##0_ ;[Red]\-#,##0\ "/>
    <numFmt numFmtId="180" formatCode="yy&quot;年&quot;m&quot;月&quot;d&quot;日&quot;\(aaa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Century"/>
      <family val="1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Century"/>
      <family val="1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9" fillId="0" borderId="1" xfId="1" applyFont="1" applyBorder="1" applyAlignment="1">
      <alignment horizontal="right" vertical="center"/>
    </xf>
    <xf numFmtId="38" fontId="1" fillId="0" borderId="2" xfId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38" fontId="9" fillId="0" borderId="6" xfId="1" applyFont="1" applyBorder="1" applyAlignment="1">
      <alignment horizontal="right" vertical="center"/>
    </xf>
    <xf numFmtId="38" fontId="1" fillId="0" borderId="7" xfId="1" applyFont="1" applyBorder="1" applyAlignment="1">
      <alignment horizontal="right" vertical="center"/>
    </xf>
    <xf numFmtId="0" fontId="1" fillId="0" borderId="7" xfId="0" applyFont="1" applyBorder="1" applyAlignment="1">
      <alignment horizontal="distributed" vertical="center"/>
    </xf>
    <xf numFmtId="38" fontId="1" fillId="0" borderId="8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38" fontId="9" fillId="0" borderId="7" xfId="0" applyNumberFormat="1" applyFont="1" applyBorder="1" applyAlignment="1">
      <alignment horizontal="right" vertical="center" wrapText="1"/>
    </xf>
    <xf numFmtId="38" fontId="0" fillId="0" borderId="7" xfId="0" applyNumberForma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38" fontId="9" fillId="0" borderId="12" xfId="1" applyFont="1" applyBorder="1" applyAlignment="1" applyProtection="1">
      <alignment horizontal="center" vertical="center"/>
      <protection locked="0"/>
    </xf>
    <xf numFmtId="38" fontId="1" fillId="0" borderId="0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8" fontId="2" fillId="0" borderId="0" xfId="1" applyFont="1" applyBorder="1" applyAlignment="1" applyProtection="1">
      <alignment horizontal="left" vertical="center"/>
      <protection locked="0"/>
    </xf>
    <xf numFmtId="38" fontId="9" fillId="0" borderId="13" xfId="1" applyFont="1" applyBorder="1" applyAlignment="1" applyProtection="1">
      <alignment horizontal="right" vertical="center"/>
      <protection locked="0"/>
    </xf>
    <xf numFmtId="38" fontId="1" fillId="0" borderId="14" xfId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38" fontId="2" fillId="0" borderId="15" xfId="1" applyFont="1" applyBorder="1" applyAlignment="1">
      <alignment horizontal="center" vertical="center"/>
    </xf>
    <xf numFmtId="38" fontId="1" fillId="0" borderId="12" xfId="1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38" fontId="1" fillId="0" borderId="14" xfId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38" fontId="9" fillId="0" borderId="21" xfId="1" applyFont="1" applyBorder="1" applyAlignment="1" applyProtection="1">
      <alignment vertical="center"/>
      <protection locked="0"/>
    </xf>
    <xf numFmtId="38" fontId="1" fillId="0" borderId="22" xfId="1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38" fontId="2" fillId="0" borderId="23" xfId="1" applyFont="1" applyBorder="1" applyAlignment="1" applyProtection="1">
      <alignment horizontal="center" vertical="center"/>
      <protection locked="0"/>
    </xf>
    <xf numFmtId="38" fontId="1" fillId="0" borderId="24" xfId="1" applyFont="1" applyBorder="1" applyAlignment="1" applyProtection="1">
      <alignment horizontal="center" vertical="center"/>
      <protection locked="0"/>
    </xf>
    <xf numFmtId="38" fontId="1" fillId="0" borderId="5" xfId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38" fontId="2" fillId="0" borderId="5" xfId="1" applyFont="1" applyBorder="1" applyAlignment="1" applyProtection="1">
      <alignment horizontal="left" vertical="center"/>
      <protection locked="0"/>
    </xf>
    <xf numFmtId="38" fontId="1" fillId="0" borderId="25" xfId="1" applyFont="1" applyFill="1" applyBorder="1" applyAlignment="1">
      <alignment horizontal="right" vertical="center"/>
    </xf>
    <xf numFmtId="0" fontId="11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/>
    </xf>
    <xf numFmtId="38" fontId="2" fillId="0" borderId="8" xfId="1" applyFont="1" applyBorder="1" applyAlignment="1">
      <alignment horizontal="left" vertical="center"/>
    </xf>
    <xf numFmtId="38" fontId="2" fillId="0" borderId="7" xfId="1" applyFont="1" applyBorder="1" applyAlignment="1">
      <alignment horizontal="center" vertical="center"/>
    </xf>
    <xf numFmtId="38" fontId="2" fillId="0" borderId="7" xfId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38" fontId="9" fillId="0" borderId="31" xfId="1" applyFont="1" applyBorder="1" applyAlignment="1" applyProtection="1">
      <alignment horizontal="center" vertical="center"/>
      <protection locked="0"/>
    </xf>
    <xf numFmtId="38" fontId="1" fillId="0" borderId="32" xfId="1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38" fontId="2" fillId="0" borderId="32" xfId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left" vertical="center" wrapText="1"/>
    </xf>
    <xf numFmtId="38" fontId="2" fillId="0" borderId="0" xfId="1" applyFont="1" applyBorder="1" applyAlignment="1" applyProtection="1">
      <alignment horizontal="center" vertical="center"/>
      <protection locked="0"/>
    </xf>
    <xf numFmtId="38" fontId="9" fillId="0" borderId="33" xfId="1" applyFont="1" applyBorder="1" applyAlignment="1" applyProtection="1">
      <alignment horizontal="center" vertical="center"/>
      <protection locked="0"/>
    </xf>
    <xf numFmtId="38" fontId="1" fillId="0" borderId="34" xfId="1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38" fontId="2" fillId="0" borderId="34" xfId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left" vertical="center" wrapText="1"/>
    </xf>
    <xf numFmtId="38" fontId="9" fillId="0" borderId="12" xfId="1" applyFont="1" applyBorder="1" applyAlignment="1" applyProtection="1">
      <alignment horizontal="right" vertical="center"/>
      <protection locked="0"/>
    </xf>
    <xf numFmtId="38" fontId="1" fillId="0" borderId="0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2" fillId="0" borderId="19" xfId="1" applyFont="1" applyBorder="1" applyAlignment="1">
      <alignment horizontal="left" vertical="center"/>
    </xf>
    <xf numFmtId="38" fontId="9" fillId="0" borderId="35" xfId="1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>
      <alignment horizontal="left" vertical="center" wrapText="1"/>
    </xf>
    <xf numFmtId="38" fontId="2" fillId="0" borderId="15" xfId="1" applyFont="1" applyBorder="1" applyAlignment="1">
      <alignment horizontal="left" vertical="center"/>
    </xf>
    <xf numFmtId="38" fontId="1" fillId="0" borderId="0" xfId="1" applyFont="1" applyBorder="1" applyAlignment="1" applyProtection="1">
      <alignment horizontal="right" vertical="center"/>
      <protection locked="0"/>
    </xf>
    <xf numFmtId="38" fontId="9" fillId="0" borderId="33" xfId="1" applyFont="1" applyBorder="1" applyAlignment="1" applyProtection="1">
      <alignment horizontal="right" vertical="center"/>
      <protection locked="0"/>
    </xf>
    <xf numFmtId="38" fontId="1" fillId="0" borderId="34" xfId="1" applyFont="1" applyBorder="1" applyAlignment="1" applyProtection="1">
      <alignment horizontal="right" vertical="center"/>
      <protection locked="0"/>
    </xf>
    <xf numFmtId="38" fontId="2" fillId="0" borderId="34" xfId="1" applyFont="1" applyBorder="1" applyAlignment="1" applyProtection="1">
      <alignment horizontal="left" vertical="center"/>
      <protection locked="0"/>
    </xf>
    <xf numFmtId="38" fontId="2" fillId="0" borderId="32" xfId="1" applyFont="1" applyBorder="1" applyAlignment="1" applyProtection="1">
      <alignment horizontal="left" vertical="center"/>
      <protection locked="0"/>
    </xf>
    <xf numFmtId="38" fontId="9" fillId="0" borderId="12" xfId="1" applyFont="1" applyBorder="1" applyAlignment="1" applyProtection="1">
      <alignment vertical="center"/>
      <protection locked="0"/>
    </xf>
    <xf numFmtId="38" fontId="1" fillId="0" borderId="0" xfId="1" applyFont="1" applyBorder="1" applyAlignment="1" applyProtection="1">
      <alignment vertical="center"/>
      <protection locked="0"/>
    </xf>
    <xf numFmtId="0" fontId="10" fillId="0" borderId="2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distributed" vertical="center" wrapText="1"/>
    </xf>
    <xf numFmtId="38" fontId="2" fillId="0" borderId="19" xfId="1" applyFont="1" applyBorder="1" applyAlignment="1" applyProtection="1">
      <alignment horizontal="left" vertical="center"/>
      <protection locked="0"/>
    </xf>
    <xf numFmtId="38" fontId="9" fillId="0" borderId="33" xfId="1" applyFont="1" applyBorder="1" applyAlignment="1" applyProtection="1">
      <alignment vertical="center"/>
      <protection locked="0"/>
    </xf>
    <xf numFmtId="38" fontId="1" fillId="0" borderId="34" xfId="1" applyFont="1" applyBorder="1" applyAlignment="1" applyProtection="1">
      <alignment vertical="center"/>
      <protection locked="0"/>
    </xf>
    <xf numFmtId="38" fontId="9" fillId="0" borderId="24" xfId="1" applyFont="1" applyBorder="1" applyAlignment="1" applyProtection="1">
      <alignment horizontal="right" vertical="center"/>
      <protection locked="0"/>
    </xf>
    <xf numFmtId="38" fontId="1" fillId="0" borderId="5" xfId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38" fontId="2" fillId="0" borderId="29" xfId="1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38" fontId="2" fillId="0" borderId="36" xfId="1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distributed" vertical="center" wrapText="1"/>
    </xf>
    <xf numFmtId="0" fontId="1" fillId="0" borderId="28" xfId="0" applyFont="1" applyBorder="1" applyAlignment="1">
      <alignment horizontal="left" vertical="center" wrapText="1"/>
    </xf>
    <xf numFmtId="0" fontId="1" fillId="2" borderId="37" xfId="0" applyFont="1" applyFill="1" applyBorder="1" applyAlignment="1">
      <alignment horizontal="distributed" vertical="center" justifyLastLine="1"/>
    </xf>
    <xf numFmtId="0" fontId="1" fillId="2" borderId="38" xfId="0" applyFont="1" applyFill="1" applyBorder="1" applyAlignment="1">
      <alignment horizontal="distributed" vertical="center" justifyLastLine="1"/>
    </xf>
    <xf numFmtId="0" fontId="1" fillId="2" borderId="38" xfId="0" applyFont="1" applyFill="1" applyBorder="1" applyAlignment="1">
      <alignment horizontal="distributed" vertical="center" justifyLastLine="1"/>
    </xf>
    <xf numFmtId="0" fontId="1" fillId="2" borderId="39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center" vertical="center" justifyLastLine="1"/>
    </xf>
    <xf numFmtId="0" fontId="1" fillId="2" borderId="8" xfId="0" applyFont="1" applyFill="1" applyBorder="1" applyAlignment="1">
      <alignment horizontal="center" vertical="center" justifyLastLine="1"/>
    </xf>
    <xf numFmtId="0" fontId="1" fillId="2" borderId="40" xfId="0" applyFont="1" applyFill="1" applyBorder="1" applyAlignment="1">
      <alignment horizontal="distributed" vertical="center" justifyLastLine="1"/>
    </xf>
    <xf numFmtId="0" fontId="1" fillId="2" borderId="25" xfId="0" applyFont="1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1" fillId="2" borderId="41" xfId="0" applyFont="1" applyFill="1" applyBorder="1" applyAlignment="1">
      <alignment horizontal="distributed" vertical="center" justifyLastLine="1"/>
    </xf>
    <xf numFmtId="0" fontId="1" fillId="2" borderId="28" xfId="0" applyFont="1" applyFill="1" applyBorder="1" applyAlignment="1">
      <alignment horizontal="center" vertical="center" justifyLastLine="1"/>
    </xf>
    <xf numFmtId="0" fontId="0" fillId="2" borderId="29" xfId="0" applyFill="1" applyBorder="1" applyAlignment="1">
      <alignment horizontal="center" vertical="center" justifyLastLine="1"/>
    </xf>
    <xf numFmtId="38" fontId="1" fillId="0" borderId="42" xfId="1" applyFont="1" applyBorder="1" applyAlignment="1" applyProtection="1">
      <alignment horizontal="center" vertical="center"/>
      <protection locked="0"/>
    </xf>
    <xf numFmtId="38" fontId="1" fillId="0" borderId="43" xfId="1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>
      <alignment vertical="center"/>
    </xf>
    <xf numFmtId="176" fontId="1" fillId="0" borderId="44" xfId="0" applyNumberFormat="1" applyFont="1" applyBorder="1" applyAlignment="1">
      <alignment horizontal="left" vertical="center"/>
    </xf>
    <xf numFmtId="177" fontId="1" fillId="0" borderId="45" xfId="0" applyNumberFormat="1" applyFont="1" applyBorder="1" applyAlignment="1" applyProtection="1">
      <alignment horizontal="center" vertical="center"/>
      <protection locked="0"/>
    </xf>
    <xf numFmtId="177" fontId="1" fillId="0" borderId="43" xfId="0" applyNumberFormat="1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 applyProtection="1">
      <alignment vertical="center"/>
      <protection locked="0"/>
    </xf>
    <xf numFmtId="0" fontId="1" fillId="0" borderId="43" xfId="0" applyFont="1" applyBorder="1" applyAlignment="1" applyProtection="1">
      <alignment vertical="center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3" fillId="0" borderId="47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vertical="center"/>
    </xf>
    <xf numFmtId="176" fontId="1" fillId="0" borderId="30" xfId="0" applyNumberFormat="1" applyFont="1" applyBorder="1" applyAlignment="1">
      <alignment horizontal="left" vertical="center"/>
    </xf>
    <xf numFmtId="178" fontId="13" fillId="0" borderId="48" xfId="0" applyNumberFormat="1" applyFont="1" applyBorder="1" applyAlignment="1" applyProtection="1">
      <alignment horizontal="center" vertical="center"/>
      <protection locked="0"/>
    </xf>
    <xf numFmtId="178" fontId="13" fillId="0" borderId="32" xfId="0" applyNumberFormat="1" applyFont="1" applyBorder="1" applyAlignment="1" applyProtection="1">
      <alignment horizontal="center" vertical="center"/>
      <protection locked="0"/>
    </xf>
    <xf numFmtId="178" fontId="13" fillId="0" borderId="30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49" xfId="0" applyFont="1" applyBorder="1" applyAlignment="1" applyProtection="1">
      <alignment vertical="center"/>
      <protection locked="0"/>
    </xf>
    <xf numFmtId="0" fontId="1" fillId="0" borderId="49" xfId="0" applyFont="1" applyBorder="1" applyAlignment="1" applyProtection="1">
      <alignment horizontal="left" vertical="center"/>
      <protection locked="0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179" fontId="13" fillId="0" borderId="47" xfId="1" applyNumberFormat="1" applyFont="1" applyBorder="1" applyAlignment="1">
      <alignment horizontal="right" vertical="center"/>
    </xf>
    <xf numFmtId="0" fontId="1" fillId="0" borderId="49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178" fontId="13" fillId="0" borderId="51" xfId="0" applyNumberFormat="1" applyFont="1" applyBorder="1" applyAlignment="1" applyProtection="1">
      <alignment horizontal="center" vertical="center"/>
      <protection locked="0"/>
    </xf>
    <xf numFmtId="178" fontId="13" fillId="0" borderId="34" xfId="0" applyNumberFormat="1" applyFont="1" applyBorder="1" applyAlignment="1" applyProtection="1">
      <alignment horizontal="center" vertical="center"/>
      <protection locked="0"/>
    </xf>
    <xf numFmtId="178" fontId="13" fillId="0" borderId="52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0" fillId="0" borderId="49" xfId="0" applyBorder="1" applyAlignment="1">
      <alignment horizontal="right" vertical="center"/>
    </xf>
    <xf numFmtId="179" fontId="13" fillId="0" borderId="21" xfId="1" applyNumberFormat="1" applyFont="1" applyBorder="1" applyAlignment="1">
      <alignment horizontal="right" vertical="center"/>
    </xf>
    <xf numFmtId="0" fontId="1" fillId="0" borderId="22" xfId="0" applyFont="1" applyBorder="1" applyAlignment="1">
      <alignment vertical="center"/>
    </xf>
    <xf numFmtId="180" fontId="1" fillId="0" borderId="53" xfId="0" applyNumberFormat="1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righ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11</xdr:row>
      <xdr:rowOff>76200</xdr:rowOff>
    </xdr:from>
    <xdr:to>
      <xdr:col>3</xdr:col>
      <xdr:colOff>0</xdr:colOff>
      <xdr:row>12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C7F6E13-F2BE-476C-A780-3542247826AB}"/>
            </a:ext>
          </a:extLst>
        </xdr:cNvPr>
        <xdr:cNvSpPr>
          <a:spLocks/>
        </xdr:cNvSpPr>
      </xdr:nvSpPr>
      <xdr:spPr bwMode="auto">
        <a:xfrm>
          <a:off x="1838325" y="1962150"/>
          <a:ext cx="219075" cy="228600"/>
        </a:xfrm>
        <a:prstGeom prst="leftBrace">
          <a:avLst>
            <a:gd name="adj1" fmla="val -21401687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476250</xdr:colOff>
      <xdr:row>18</xdr:row>
      <xdr:rowOff>76200</xdr:rowOff>
    </xdr:from>
    <xdr:to>
      <xdr:col>3</xdr:col>
      <xdr:colOff>0</xdr:colOff>
      <xdr:row>20</xdr:row>
      <xdr:rowOff>142875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D374F6E6-2C29-45AC-8F16-BDBCA29E94EB}"/>
            </a:ext>
          </a:extLst>
        </xdr:cNvPr>
        <xdr:cNvSpPr>
          <a:spLocks/>
        </xdr:cNvSpPr>
      </xdr:nvSpPr>
      <xdr:spPr bwMode="auto">
        <a:xfrm>
          <a:off x="1847850" y="3162300"/>
          <a:ext cx="209550" cy="409575"/>
        </a:xfrm>
        <a:prstGeom prst="leftBrace">
          <a:avLst>
            <a:gd name="adj1" fmla="val -19685462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466725</xdr:colOff>
      <xdr:row>14</xdr:row>
      <xdr:rowOff>66675</xdr:rowOff>
    </xdr:from>
    <xdr:to>
      <xdr:col>3</xdr:col>
      <xdr:colOff>0</xdr:colOff>
      <xdr:row>15</xdr:row>
      <xdr:rowOff>123825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7C1B4A7D-6FC5-4CA6-A2DA-53C459601F8E}"/>
            </a:ext>
          </a:extLst>
        </xdr:cNvPr>
        <xdr:cNvSpPr>
          <a:spLocks/>
        </xdr:cNvSpPr>
      </xdr:nvSpPr>
      <xdr:spPr bwMode="auto">
        <a:xfrm>
          <a:off x="1838325" y="2466975"/>
          <a:ext cx="219075" cy="228600"/>
        </a:xfrm>
        <a:prstGeom prst="leftBrace">
          <a:avLst>
            <a:gd name="adj1" fmla="val -21401687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AA59D-7665-4A50-8C04-915A119D49AA}">
  <dimension ref="A1:S35"/>
  <sheetViews>
    <sheetView showGridLines="0" showZeros="0" tabSelected="1" view="pageBreakPreview" zoomScale="96" zoomScaleNormal="100" zoomScaleSheetLayoutView="96" workbookViewId="0">
      <selection activeCell="C2" sqref="C2:H2"/>
    </sheetView>
  </sheetViews>
  <sheetFormatPr defaultRowHeight="13.5" x14ac:dyDescent="0.15"/>
  <cols>
    <col min="1" max="1" width="5.125" style="1" customWidth="1"/>
    <col min="2" max="2" width="6.375" style="1" customWidth="1"/>
    <col min="3" max="3" width="7" style="1" customWidth="1"/>
    <col min="4" max="4" width="3.125" style="1" customWidth="1"/>
    <col min="5" max="5" width="14.375" style="1" customWidth="1"/>
    <col min="6" max="6" width="8.375" style="1" customWidth="1"/>
    <col min="7" max="7" width="10.375" style="1" customWidth="1"/>
    <col min="8" max="8" width="3.125" style="1" customWidth="1"/>
    <col min="9" max="9" width="12.875" style="1" customWidth="1"/>
    <col min="10" max="10" width="8.375" style="1" customWidth="1"/>
    <col min="11" max="11" width="10.375" style="1" customWidth="1"/>
    <col min="12" max="12" width="3.125" style="1" customWidth="1"/>
    <col min="13" max="13" width="12.875" style="1" customWidth="1"/>
    <col min="14" max="14" width="8.375" style="1" customWidth="1"/>
    <col min="15" max="15" width="10.375" style="1" customWidth="1"/>
    <col min="16" max="16" width="3.125" style="1" customWidth="1"/>
    <col min="17" max="17" width="12.875" style="1" customWidth="1"/>
    <col min="18" max="18" width="8.625" style="1" customWidth="1"/>
    <col min="19" max="19" width="10.625" style="1" customWidth="1"/>
    <col min="20" max="16384" width="9" style="1"/>
  </cols>
  <sheetData>
    <row r="1" spans="1:19" ht="22.5" customHeight="1" x14ac:dyDescent="0.15">
      <c r="A1" s="171" t="s">
        <v>73</v>
      </c>
      <c r="B1" s="171"/>
      <c r="C1" s="171"/>
      <c r="D1" s="171"/>
      <c r="E1" s="171"/>
      <c r="F1" s="171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69" t="s">
        <v>72</v>
      </c>
      <c r="R1" s="168"/>
      <c r="S1" s="168"/>
    </row>
    <row r="2" spans="1:19" ht="22.5" customHeight="1" x14ac:dyDescent="0.15">
      <c r="A2" s="167" t="s">
        <v>71</v>
      </c>
      <c r="B2" s="166"/>
      <c r="C2" s="164"/>
      <c r="D2" s="164"/>
      <c r="E2" s="164"/>
      <c r="F2" s="164"/>
      <c r="G2" s="164"/>
      <c r="H2" s="164"/>
      <c r="I2" s="165" t="s">
        <v>67</v>
      </c>
      <c r="J2" s="164"/>
      <c r="K2" s="163"/>
      <c r="L2" s="162" t="s">
        <v>70</v>
      </c>
      <c r="M2" s="161"/>
      <c r="N2" s="161"/>
      <c r="O2" s="160"/>
      <c r="P2" s="159" t="s">
        <v>69</v>
      </c>
      <c r="Q2" s="158"/>
      <c r="R2" s="157">
        <f>S28</f>
        <v>0</v>
      </c>
      <c r="S2" s="157"/>
    </row>
    <row r="3" spans="1:19" ht="22.5" customHeight="1" x14ac:dyDescent="0.15">
      <c r="A3" s="148" t="s">
        <v>68</v>
      </c>
      <c r="B3" s="147"/>
      <c r="C3" s="146"/>
      <c r="D3" s="146"/>
      <c r="E3" s="146"/>
      <c r="F3" s="146"/>
      <c r="G3" s="146"/>
      <c r="H3" s="146"/>
      <c r="I3" s="156" t="s">
        <v>67</v>
      </c>
      <c r="J3" s="146"/>
      <c r="K3" s="155"/>
      <c r="L3" s="154"/>
      <c r="M3" s="153"/>
      <c r="N3" s="153"/>
      <c r="O3" s="152"/>
      <c r="P3" s="151" t="s">
        <v>66</v>
      </c>
      <c r="Q3" s="150"/>
      <c r="R3" s="149">
        <f>R2</f>
        <v>0</v>
      </c>
      <c r="S3" s="149"/>
    </row>
    <row r="4" spans="1:19" ht="22.5" customHeight="1" x14ac:dyDescent="0.15">
      <c r="A4" s="148" t="s">
        <v>65</v>
      </c>
      <c r="B4" s="147"/>
      <c r="C4" s="146"/>
      <c r="D4" s="145"/>
      <c r="E4" s="145"/>
      <c r="F4" s="145"/>
      <c r="G4" s="145"/>
      <c r="H4" s="145"/>
      <c r="I4" s="145"/>
      <c r="J4" s="145"/>
      <c r="K4" s="144"/>
      <c r="L4" s="143"/>
      <c r="M4" s="142"/>
      <c r="N4" s="142"/>
      <c r="O4" s="141"/>
      <c r="P4" s="140" t="s">
        <v>64</v>
      </c>
      <c r="Q4" s="139"/>
      <c r="R4" s="138"/>
      <c r="S4" s="138"/>
    </row>
    <row r="5" spans="1:19" ht="22.5" customHeight="1" x14ac:dyDescent="0.15">
      <c r="A5" s="137" t="s">
        <v>63</v>
      </c>
      <c r="B5" s="136"/>
      <c r="C5" s="134"/>
      <c r="D5" s="133"/>
      <c r="E5" s="133"/>
      <c r="F5" s="133"/>
      <c r="G5" s="135" t="s">
        <v>62</v>
      </c>
      <c r="H5" s="134"/>
      <c r="I5" s="133"/>
      <c r="J5" s="133"/>
      <c r="K5" s="132"/>
      <c r="L5" s="131" t="s">
        <v>61</v>
      </c>
      <c r="M5" s="130"/>
      <c r="N5" s="129"/>
      <c r="O5" s="128"/>
      <c r="P5" s="127" t="s">
        <v>60</v>
      </c>
      <c r="Q5" s="126"/>
      <c r="R5" s="125"/>
      <c r="S5" s="124"/>
    </row>
    <row r="6" spans="1:19" s="20" customFormat="1" ht="15" customHeight="1" x14ac:dyDescent="0.15">
      <c r="A6" s="123" t="s">
        <v>59</v>
      </c>
      <c r="B6" s="122"/>
      <c r="C6" s="121" t="s">
        <v>58</v>
      </c>
      <c r="D6" s="120" t="s">
        <v>57</v>
      </c>
      <c r="E6" s="119"/>
      <c r="F6" s="119"/>
      <c r="G6" s="118"/>
      <c r="H6" s="120" t="s">
        <v>56</v>
      </c>
      <c r="I6" s="119"/>
      <c r="J6" s="119"/>
      <c r="K6" s="118"/>
      <c r="L6" s="120" t="s">
        <v>55</v>
      </c>
      <c r="M6" s="119"/>
      <c r="N6" s="119"/>
      <c r="O6" s="118"/>
      <c r="P6" s="120" t="s">
        <v>54</v>
      </c>
      <c r="Q6" s="119"/>
      <c r="R6" s="119"/>
      <c r="S6" s="118"/>
    </row>
    <row r="7" spans="1:19" s="20" customFormat="1" ht="15" customHeight="1" x14ac:dyDescent="0.15">
      <c r="A7" s="117"/>
      <c r="B7" s="116"/>
      <c r="C7" s="115"/>
      <c r="D7" s="114" t="s">
        <v>53</v>
      </c>
      <c r="E7" s="113"/>
      <c r="F7" s="112" t="s">
        <v>51</v>
      </c>
      <c r="G7" s="111" t="s">
        <v>50</v>
      </c>
      <c r="H7" s="114" t="s">
        <v>52</v>
      </c>
      <c r="I7" s="113"/>
      <c r="J7" s="112" t="s">
        <v>51</v>
      </c>
      <c r="K7" s="111" t="s">
        <v>50</v>
      </c>
      <c r="L7" s="114" t="s">
        <v>52</v>
      </c>
      <c r="M7" s="113"/>
      <c r="N7" s="112" t="s">
        <v>51</v>
      </c>
      <c r="O7" s="111" t="s">
        <v>50</v>
      </c>
      <c r="P7" s="114" t="s">
        <v>52</v>
      </c>
      <c r="Q7" s="113"/>
      <c r="R7" s="112" t="s">
        <v>51</v>
      </c>
      <c r="S7" s="111" t="s">
        <v>50</v>
      </c>
    </row>
    <row r="8" spans="1:19" s="20" customFormat="1" ht="15" customHeight="1" x14ac:dyDescent="0.15">
      <c r="A8" s="63" t="s">
        <v>49</v>
      </c>
      <c r="B8" s="110"/>
      <c r="C8" s="109"/>
      <c r="D8" s="108"/>
      <c r="E8" s="106" t="s">
        <v>48</v>
      </c>
      <c r="F8" s="58">
        <v>400</v>
      </c>
      <c r="G8" s="37"/>
      <c r="H8" s="107"/>
      <c r="I8" s="106" t="s">
        <v>47</v>
      </c>
      <c r="J8" s="58">
        <v>1470</v>
      </c>
      <c r="K8" s="37"/>
      <c r="L8" s="107"/>
      <c r="M8" s="106" t="s">
        <v>46</v>
      </c>
      <c r="N8" s="58">
        <v>1850</v>
      </c>
      <c r="O8" s="37"/>
      <c r="P8" s="105"/>
      <c r="Q8" s="104"/>
      <c r="R8" s="103"/>
      <c r="S8" s="102"/>
    </row>
    <row r="9" spans="1:19" s="20" customFormat="1" ht="15" customHeight="1" x14ac:dyDescent="0.15">
      <c r="A9" s="71"/>
      <c r="B9" s="70"/>
      <c r="C9" s="98"/>
      <c r="D9" s="43"/>
      <c r="E9" s="39" t="s">
        <v>45</v>
      </c>
      <c r="F9" s="38">
        <v>2330</v>
      </c>
      <c r="G9" s="37"/>
      <c r="H9" s="93"/>
      <c r="I9" s="80"/>
      <c r="J9" s="101"/>
      <c r="K9" s="100"/>
      <c r="L9" s="93"/>
      <c r="M9" s="80"/>
      <c r="N9" s="101"/>
      <c r="O9" s="100"/>
      <c r="P9" s="99"/>
      <c r="Q9" s="35"/>
      <c r="R9" s="90"/>
      <c r="S9" s="83"/>
    </row>
    <row r="10" spans="1:19" s="20" customFormat="1" ht="15" customHeight="1" x14ac:dyDescent="0.15">
      <c r="A10" s="71"/>
      <c r="B10" s="70"/>
      <c r="C10" s="98"/>
      <c r="D10" s="43"/>
      <c r="E10" s="39" t="s">
        <v>44</v>
      </c>
      <c r="F10" s="38">
        <v>2630</v>
      </c>
      <c r="G10" s="37"/>
      <c r="H10" s="36"/>
      <c r="I10" s="35"/>
      <c r="J10" s="34"/>
      <c r="K10" s="33"/>
      <c r="L10" s="36"/>
      <c r="M10" s="35"/>
      <c r="N10" s="96"/>
      <c r="O10" s="95"/>
      <c r="P10" s="36"/>
      <c r="Q10" s="35"/>
      <c r="R10" s="96"/>
      <c r="S10" s="95"/>
    </row>
    <row r="11" spans="1:19" s="20" customFormat="1" ht="15" customHeight="1" x14ac:dyDescent="0.15">
      <c r="A11" s="71"/>
      <c r="B11" s="70"/>
      <c r="C11" s="97"/>
      <c r="D11" s="48" t="s">
        <v>43</v>
      </c>
      <c r="E11" s="39" t="s">
        <v>42</v>
      </c>
      <c r="F11" s="38">
        <v>2970</v>
      </c>
      <c r="G11" s="37"/>
      <c r="H11" s="36"/>
      <c r="I11" s="35"/>
      <c r="J11" s="34"/>
      <c r="K11" s="33"/>
      <c r="L11" s="36"/>
      <c r="M11" s="35"/>
      <c r="N11" s="96"/>
      <c r="O11" s="95"/>
      <c r="P11" s="36"/>
      <c r="Q11" s="35"/>
      <c r="R11" s="34"/>
      <c r="S11" s="33"/>
    </row>
    <row r="12" spans="1:19" s="20" customFormat="1" ht="15" customHeight="1" x14ac:dyDescent="0.15">
      <c r="A12" s="71"/>
      <c r="B12" s="70"/>
      <c r="C12" s="82" t="s">
        <v>41</v>
      </c>
      <c r="D12" s="48"/>
      <c r="E12" s="42" t="s">
        <v>40</v>
      </c>
      <c r="F12" s="38">
        <v>900</v>
      </c>
      <c r="G12" s="37"/>
      <c r="H12" s="36"/>
      <c r="I12" s="35"/>
      <c r="J12" s="34"/>
      <c r="K12" s="33"/>
      <c r="L12" s="36"/>
      <c r="M12" s="35"/>
      <c r="N12" s="96"/>
      <c r="O12" s="95"/>
      <c r="P12" s="36"/>
      <c r="Q12" s="35"/>
      <c r="R12" s="34"/>
      <c r="S12" s="33"/>
    </row>
    <row r="13" spans="1:19" s="20" customFormat="1" ht="15" customHeight="1" x14ac:dyDescent="0.15">
      <c r="A13" s="71"/>
      <c r="B13" s="70"/>
      <c r="C13" s="76"/>
      <c r="D13" s="48"/>
      <c r="E13" s="42" t="s">
        <v>39</v>
      </c>
      <c r="F13" s="38">
        <v>490</v>
      </c>
      <c r="G13" s="37"/>
      <c r="H13" s="36"/>
      <c r="I13" s="35"/>
      <c r="J13" s="34"/>
      <c r="K13" s="33"/>
      <c r="L13" s="36"/>
      <c r="M13" s="35"/>
      <c r="N13" s="96"/>
      <c r="O13" s="95"/>
      <c r="P13" s="36"/>
      <c r="Q13" s="35"/>
      <c r="R13" s="34"/>
      <c r="S13" s="33"/>
    </row>
    <row r="14" spans="1:19" s="20" customFormat="1" ht="15" customHeight="1" x14ac:dyDescent="0.15">
      <c r="A14" s="71"/>
      <c r="B14" s="70"/>
      <c r="C14" s="88" t="s">
        <v>38</v>
      </c>
      <c r="D14" s="48"/>
      <c r="E14" s="42" t="s">
        <v>37</v>
      </c>
      <c r="F14" s="38">
        <v>1850</v>
      </c>
      <c r="G14" s="37"/>
      <c r="H14" s="94"/>
      <c r="I14" s="74"/>
      <c r="J14" s="73"/>
      <c r="K14" s="72"/>
      <c r="L14" s="94"/>
      <c r="M14" s="74"/>
      <c r="N14" s="73"/>
      <c r="O14" s="72"/>
      <c r="P14" s="36"/>
      <c r="Q14" s="35"/>
      <c r="R14" s="34"/>
      <c r="S14" s="33"/>
    </row>
    <row r="15" spans="1:19" s="20" customFormat="1" ht="15" customHeight="1" x14ac:dyDescent="0.15">
      <c r="A15" s="71"/>
      <c r="B15" s="70"/>
      <c r="C15" s="82" t="s">
        <v>36</v>
      </c>
      <c r="D15" s="48"/>
      <c r="E15" s="42" t="s">
        <v>35</v>
      </c>
      <c r="F15" s="38">
        <v>1050</v>
      </c>
      <c r="G15" s="37"/>
      <c r="H15" s="89"/>
      <c r="I15" s="42" t="s">
        <v>34</v>
      </c>
      <c r="J15" s="38">
        <v>30</v>
      </c>
      <c r="K15" s="37"/>
      <c r="L15" s="89"/>
      <c r="M15" s="42" t="s">
        <v>33</v>
      </c>
      <c r="N15" s="38">
        <v>80</v>
      </c>
      <c r="O15" s="37"/>
      <c r="P15" s="36"/>
      <c r="Q15" s="35"/>
      <c r="R15" s="34"/>
      <c r="S15" s="33"/>
    </row>
    <row r="16" spans="1:19" s="20" customFormat="1" ht="15" customHeight="1" x14ac:dyDescent="0.15">
      <c r="A16" s="71"/>
      <c r="B16" s="70"/>
      <c r="C16" s="76"/>
      <c r="D16" s="48"/>
      <c r="E16" s="39"/>
      <c r="F16" s="47"/>
      <c r="G16" s="37"/>
      <c r="H16" s="93"/>
      <c r="I16" s="80"/>
      <c r="J16" s="92"/>
      <c r="K16" s="91"/>
      <c r="L16" s="89"/>
      <c r="M16" s="42" t="s">
        <v>32</v>
      </c>
      <c r="N16" s="38">
        <v>30</v>
      </c>
      <c r="O16" s="37"/>
      <c r="P16" s="36"/>
      <c r="Q16" s="35"/>
      <c r="R16" s="34"/>
      <c r="S16" s="33"/>
    </row>
    <row r="17" spans="1:19" s="20" customFormat="1" ht="15" customHeight="1" x14ac:dyDescent="0.15">
      <c r="A17" s="71"/>
      <c r="B17" s="70"/>
      <c r="C17" s="88" t="s">
        <v>31</v>
      </c>
      <c r="D17" s="48"/>
      <c r="E17" s="39"/>
      <c r="F17" s="47"/>
      <c r="G17" s="37"/>
      <c r="H17" s="36"/>
      <c r="I17" s="35"/>
      <c r="J17" s="90"/>
      <c r="K17" s="83"/>
      <c r="L17" s="89"/>
      <c r="M17" s="39" t="s">
        <v>30</v>
      </c>
      <c r="N17" s="38">
        <v>60</v>
      </c>
      <c r="O17" s="37"/>
      <c r="P17" s="36"/>
      <c r="Q17" s="35"/>
      <c r="R17" s="34"/>
      <c r="S17" s="33"/>
    </row>
    <row r="18" spans="1:19" s="20" customFormat="1" ht="15" customHeight="1" x14ac:dyDescent="0.15">
      <c r="A18" s="71"/>
      <c r="B18" s="70"/>
      <c r="C18" s="88" t="s">
        <v>29</v>
      </c>
      <c r="D18" s="48"/>
      <c r="E18" s="42" t="s">
        <v>28</v>
      </c>
      <c r="F18" s="38">
        <v>1100</v>
      </c>
      <c r="G18" s="37"/>
      <c r="H18" s="36"/>
      <c r="I18" s="35"/>
      <c r="J18" s="34"/>
      <c r="K18" s="33"/>
      <c r="L18" s="40" t="s">
        <v>27</v>
      </c>
      <c r="M18" s="42" t="s">
        <v>26</v>
      </c>
      <c r="N18" s="38">
        <v>220</v>
      </c>
      <c r="O18" s="87"/>
      <c r="P18" s="86"/>
      <c r="Q18" s="85"/>
      <c r="R18" s="84"/>
      <c r="S18" s="83"/>
    </row>
    <row r="19" spans="1:19" s="20" customFormat="1" ht="15" customHeight="1" x14ac:dyDescent="0.15">
      <c r="A19" s="71"/>
      <c r="B19" s="70"/>
      <c r="C19" s="82" t="s">
        <v>25</v>
      </c>
      <c r="D19" s="48"/>
      <c r="E19" s="42" t="s">
        <v>24</v>
      </c>
      <c r="F19" s="38">
        <v>560</v>
      </c>
      <c r="G19" s="37"/>
      <c r="H19" s="36"/>
      <c r="I19" s="35"/>
      <c r="J19" s="34"/>
      <c r="K19" s="33"/>
      <c r="L19" s="81"/>
      <c r="M19" s="80"/>
      <c r="N19" s="79"/>
      <c r="O19" s="78"/>
      <c r="P19" s="36"/>
      <c r="Q19" s="35"/>
      <c r="R19" s="34"/>
      <c r="S19" s="33"/>
    </row>
    <row r="20" spans="1:19" s="20" customFormat="1" ht="15" customHeight="1" x14ac:dyDescent="0.15">
      <c r="A20" s="71"/>
      <c r="B20" s="70"/>
      <c r="C20" s="76"/>
      <c r="D20" s="48"/>
      <c r="E20" s="42" t="s">
        <v>23</v>
      </c>
      <c r="F20" s="38">
        <v>320</v>
      </c>
      <c r="G20" s="37"/>
      <c r="H20" s="36"/>
      <c r="I20" s="35"/>
      <c r="J20" s="34"/>
      <c r="K20" s="33"/>
      <c r="L20" s="77"/>
      <c r="M20" s="35"/>
      <c r="N20" s="34"/>
      <c r="O20" s="33"/>
      <c r="P20" s="36"/>
      <c r="Q20" s="35"/>
      <c r="R20" s="34"/>
      <c r="S20" s="33"/>
    </row>
    <row r="21" spans="1:19" s="20" customFormat="1" ht="15" customHeight="1" x14ac:dyDescent="0.15">
      <c r="A21" s="71"/>
      <c r="B21" s="70"/>
      <c r="C21" s="76"/>
      <c r="D21" s="48"/>
      <c r="E21" s="42" t="s">
        <v>22</v>
      </c>
      <c r="F21" s="38">
        <v>230</v>
      </c>
      <c r="G21" s="37"/>
      <c r="H21" s="36"/>
      <c r="I21" s="35"/>
      <c r="J21" s="34"/>
      <c r="K21" s="33"/>
      <c r="L21" s="75"/>
      <c r="M21" s="74"/>
      <c r="N21" s="73"/>
      <c r="O21" s="72"/>
      <c r="P21" s="36"/>
      <c r="Q21" s="35"/>
      <c r="R21" s="34"/>
      <c r="S21" s="33"/>
    </row>
    <row r="22" spans="1:19" s="20" customFormat="1" ht="15" customHeight="1" x14ac:dyDescent="0.15">
      <c r="A22" s="71"/>
      <c r="B22" s="70"/>
      <c r="C22" s="69" t="s">
        <v>21</v>
      </c>
      <c r="D22" s="48"/>
      <c r="E22" s="42" t="s">
        <v>19</v>
      </c>
      <c r="F22" s="38">
        <v>1270</v>
      </c>
      <c r="G22" s="37"/>
      <c r="H22" s="40"/>
      <c r="I22" s="42" t="s">
        <v>20</v>
      </c>
      <c r="J22" s="38">
        <v>180</v>
      </c>
      <c r="K22" s="37"/>
      <c r="L22" s="40"/>
      <c r="M22" s="42" t="s">
        <v>19</v>
      </c>
      <c r="N22" s="38">
        <v>100</v>
      </c>
      <c r="O22" s="37"/>
      <c r="P22" s="36"/>
      <c r="Q22" s="35"/>
      <c r="R22" s="34"/>
      <c r="S22" s="33"/>
    </row>
    <row r="23" spans="1:19" s="20" customFormat="1" ht="15" customHeight="1" x14ac:dyDescent="0.15">
      <c r="A23" s="32" t="s">
        <v>8</v>
      </c>
      <c r="B23" s="31">
        <f>SUM(F23,J23,N23,R23)</f>
        <v>20120</v>
      </c>
      <c r="C23" s="30">
        <f>SUM(G23,K23,O23,S23)</f>
        <v>0</v>
      </c>
      <c r="D23" s="68"/>
      <c r="E23" s="27" t="s">
        <v>7</v>
      </c>
      <c r="F23" s="26">
        <f>SUM(F8:F22)</f>
        <v>16100</v>
      </c>
      <c r="G23" s="25">
        <f>SUM(G8:G22)</f>
        <v>0</v>
      </c>
      <c r="H23" s="67"/>
      <c r="I23" s="27" t="s">
        <v>7</v>
      </c>
      <c r="J23" s="26">
        <f>SUM(J8,J15,J22)</f>
        <v>1680</v>
      </c>
      <c r="K23" s="25">
        <f>SUM(K8,K15,K22)</f>
        <v>0</v>
      </c>
      <c r="L23" s="66"/>
      <c r="M23" s="27" t="s">
        <v>7</v>
      </c>
      <c r="N23" s="26">
        <f>SUM(N8,N15:N18,N22)</f>
        <v>2340</v>
      </c>
      <c r="O23" s="25">
        <f>SUM(O8,O15:O18,O22)</f>
        <v>0</v>
      </c>
      <c r="P23" s="65"/>
      <c r="Q23" s="64"/>
      <c r="R23" s="22">
        <f>SUM(R18)</f>
        <v>0</v>
      </c>
      <c r="S23" s="21">
        <f>SUM(S18)</f>
        <v>0</v>
      </c>
    </row>
    <row r="24" spans="1:19" s="20" customFormat="1" ht="15" customHeight="1" x14ac:dyDescent="0.15">
      <c r="A24" s="63" t="s">
        <v>18</v>
      </c>
      <c r="B24" s="62"/>
      <c r="C24" s="61" t="s">
        <v>17</v>
      </c>
      <c r="D24" s="60" t="s">
        <v>16</v>
      </c>
      <c r="E24" s="59" t="s">
        <v>15</v>
      </c>
      <c r="F24" s="58">
        <v>3350</v>
      </c>
      <c r="G24" s="37"/>
      <c r="H24" s="57"/>
      <c r="I24" s="56"/>
      <c r="J24" s="55"/>
      <c r="K24" s="54"/>
      <c r="L24" s="53"/>
      <c r="M24" s="52"/>
      <c r="N24" s="51"/>
      <c r="O24" s="50"/>
      <c r="P24" s="36"/>
      <c r="Q24" s="35"/>
      <c r="R24" s="34"/>
      <c r="S24" s="33"/>
    </row>
    <row r="25" spans="1:19" s="20" customFormat="1" ht="15" customHeight="1" x14ac:dyDescent="0.15">
      <c r="A25" s="46"/>
      <c r="B25" s="45"/>
      <c r="C25" s="49" t="s">
        <v>14</v>
      </c>
      <c r="D25" s="48"/>
      <c r="E25" s="42"/>
      <c r="F25" s="47"/>
      <c r="G25" s="37"/>
      <c r="H25" s="36"/>
      <c r="I25" s="35"/>
      <c r="J25" s="34"/>
      <c r="K25" s="41"/>
      <c r="L25" s="40" t="s">
        <v>13</v>
      </c>
      <c r="M25" s="42" t="s">
        <v>12</v>
      </c>
      <c r="N25" s="38">
        <v>250</v>
      </c>
      <c r="O25" s="37"/>
      <c r="P25" s="36"/>
      <c r="Q25" s="35"/>
      <c r="R25" s="34"/>
      <c r="S25" s="33"/>
    </row>
    <row r="26" spans="1:19" s="20" customFormat="1" ht="15" customHeight="1" x14ac:dyDescent="0.15">
      <c r="A26" s="46"/>
      <c r="B26" s="45"/>
      <c r="C26" s="44" t="s">
        <v>11</v>
      </c>
      <c r="D26" s="43"/>
      <c r="E26" s="42" t="s">
        <v>10</v>
      </c>
      <c r="F26" s="38">
        <v>2450</v>
      </c>
      <c r="G26" s="37"/>
      <c r="H26" s="36"/>
      <c r="I26" s="35"/>
      <c r="J26" s="34"/>
      <c r="K26" s="41"/>
      <c r="L26" s="40"/>
      <c r="M26" s="39" t="s">
        <v>9</v>
      </c>
      <c r="N26" s="38">
        <v>90</v>
      </c>
      <c r="O26" s="37"/>
      <c r="P26" s="36"/>
      <c r="Q26" s="35"/>
      <c r="R26" s="34"/>
      <c r="S26" s="33"/>
    </row>
    <row r="27" spans="1:19" s="20" customFormat="1" ht="15" customHeight="1" x14ac:dyDescent="0.15">
      <c r="A27" s="32" t="s">
        <v>8</v>
      </c>
      <c r="B27" s="31">
        <f>SUM(F27,J27,N27,R27)</f>
        <v>6140</v>
      </c>
      <c r="C27" s="30">
        <f>SUM(G27,K27,O27,S27)</f>
        <v>0</v>
      </c>
      <c r="D27" s="29"/>
      <c r="E27" s="27" t="s">
        <v>7</v>
      </c>
      <c r="F27" s="26">
        <f>SUM(F24:F26)</f>
        <v>5800</v>
      </c>
      <c r="G27" s="28">
        <f>SUM(G24:G26)</f>
        <v>0</v>
      </c>
      <c r="H27" s="24"/>
      <c r="I27" s="23"/>
      <c r="J27" s="22"/>
      <c r="K27" s="21"/>
      <c r="L27" s="24"/>
      <c r="M27" s="27" t="s">
        <v>7</v>
      </c>
      <c r="N27" s="26">
        <f>SUM(N25:N26)</f>
        <v>340</v>
      </c>
      <c r="O27" s="25">
        <f>SUM(O25:O26)</f>
        <v>0</v>
      </c>
      <c r="P27" s="24"/>
      <c r="Q27" s="23"/>
      <c r="R27" s="22"/>
      <c r="S27" s="21"/>
    </row>
    <row r="28" spans="1:19" ht="15" customHeight="1" x14ac:dyDescent="0.15">
      <c r="A28" s="12" t="s">
        <v>6</v>
      </c>
      <c r="B28" s="11"/>
      <c r="C28" s="6"/>
      <c r="D28" s="19"/>
      <c r="E28" s="19"/>
      <c r="F28" s="6"/>
      <c r="G28" s="19"/>
      <c r="H28" s="19"/>
      <c r="I28" s="6"/>
      <c r="J28" s="19"/>
      <c r="K28" s="19"/>
      <c r="L28" s="18"/>
      <c r="M28" s="18"/>
      <c r="N28" s="18"/>
      <c r="P28" s="17"/>
      <c r="Q28" s="16" t="s">
        <v>5</v>
      </c>
      <c r="R28" s="15">
        <f>SUM(B23,B27)</f>
        <v>26260</v>
      </c>
      <c r="S28" s="14">
        <f>SUM(C23,C27)</f>
        <v>0</v>
      </c>
    </row>
    <row r="29" spans="1:19" ht="15" customHeight="1" x14ac:dyDescent="0.15">
      <c r="A29" s="13" t="s">
        <v>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s="7" customFormat="1" ht="15" customHeight="1" x14ac:dyDescent="0.15">
      <c r="A30" s="12" t="s">
        <v>3</v>
      </c>
      <c r="B30" s="12"/>
      <c r="E30" s="12"/>
      <c r="F30" s="12" t="s">
        <v>2</v>
      </c>
      <c r="I30" s="12"/>
      <c r="J30" s="12"/>
      <c r="K30" s="12"/>
      <c r="L30" s="12"/>
      <c r="M30" s="12"/>
      <c r="N30" s="12"/>
      <c r="O30" s="12"/>
      <c r="P30" s="12"/>
    </row>
    <row r="31" spans="1:19" s="7" customFormat="1" ht="15" customHeight="1" x14ac:dyDescent="0.15">
      <c r="A31" s="12" t="s">
        <v>1</v>
      </c>
      <c r="B31" s="12"/>
      <c r="F31" s="12" t="s">
        <v>0</v>
      </c>
    </row>
    <row r="32" spans="1:19" s="7" customFormat="1" ht="11.25" customHeight="1" x14ac:dyDescent="0.15">
      <c r="A32" s="11"/>
      <c r="B32" s="11"/>
      <c r="C32" s="10"/>
      <c r="E32" s="9"/>
      <c r="F32" s="8"/>
    </row>
    <row r="33" spans="3:8" ht="15.75" customHeight="1" x14ac:dyDescent="0.15">
      <c r="C33" s="2"/>
      <c r="E33" s="4"/>
      <c r="F33" s="3"/>
      <c r="G33" s="5"/>
      <c r="H33" s="5"/>
    </row>
    <row r="34" spans="3:8" ht="15.75" customHeight="1" x14ac:dyDescent="0.15">
      <c r="C34" s="2"/>
      <c r="D34" s="6"/>
      <c r="E34" s="5"/>
      <c r="F34" s="5"/>
      <c r="G34" s="2"/>
    </row>
    <row r="35" spans="3:8" ht="15.75" customHeight="1" x14ac:dyDescent="0.15">
      <c r="C35" s="2"/>
      <c r="E35" s="4"/>
      <c r="F35" s="3"/>
      <c r="G35" s="2"/>
    </row>
  </sheetData>
  <mergeCells count="36">
    <mergeCell ref="J2:K2"/>
    <mergeCell ref="C3:H3"/>
    <mergeCell ref="J3:K3"/>
    <mergeCell ref="C6:C7"/>
    <mergeCell ref="D6:G6"/>
    <mergeCell ref="C4:K4"/>
    <mergeCell ref="Q1:S1"/>
    <mergeCell ref="R2:S2"/>
    <mergeCell ref="L6:O6"/>
    <mergeCell ref="P6:S6"/>
    <mergeCell ref="D7:E7"/>
    <mergeCell ref="H7:I7"/>
    <mergeCell ref="L2:O2"/>
    <mergeCell ref="P2:Q2"/>
    <mergeCell ref="R3:S3"/>
    <mergeCell ref="C2:H2"/>
    <mergeCell ref="C12:C13"/>
    <mergeCell ref="C15:C16"/>
    <mergeCell ref="C19:C21"/>
    <mergeCell ref="P4:Q4"/>
    <mergeCell ref="R4:S4"/>
    <mergeCell ref="L3:O4"/>
    <mergeCell ref="P3:Q3"/>
    <mergeCell ref="H6:K6"/>
    <mergeCell ref="N5:O5"/>
    <mergeCell ref="R5:S5"/>
    <mergeCell ref="A24:B26"/>
    <mergeCell ref="A6:B7"/>
    <mergeCell ref="A29:S29"/>
    <mergeCell ref="H5:K5"/>
    <mergeCell ref="L5:M5"/>
    <mergeCell ref="P5:Q5"/>
    <mergeCell ref="P7:Q7"/>
    <mergeCell ref="C5:F5"/>
    <mergeCell ref="L7:M7"/>
    <mergeCell ref="A8:B22"/>
  </mergeCells>
  <phoneticPr fontId="2"/>
  <dataValidations count="1">
    <dataValidation type="decimal" allowBlank="1" showErrorMessage="1" errorTitle="ｴﾗｰ" error="販売店持ち部数内の枚数を入力してください。" sqref="G8:G22 G24:G26 K22 O25:O26 S18 S8 O22 O15:O18 O8 K15 K8" xr:uid="{00000000-0002-0000-0900-000000000000}">
      <formula1>0</formula1>
      <formula2>F8</formula2>
    </dataValidation>
  </dataValidations>
  <printOptions horizontalCentered="1"/>
  <pageMargins left="0.23622047244094491" right="0.23622047244094491" top="1.3385826771653544" bottom="0.31496062992125984" header="1.3385826771653544" footer="0.31496062992125984"/>
  <pageSetup paperSize="9" scale="91" orientation="landscape" r:id="rId1"/>
  <headerFooter alignWithMargins="0">
    <oddHeader>&amp;C新聞折込広告部数表・申込書</oddHeader>
    <oddFooter>&amp;C（９）&amp;R&amp;8株式会社さきがけ折込センター
TEL018-889-8230
FAX018-829-1600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由利本荘・にかほ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 佐々木</dc:creator>
  <cp:lastModifiedBy>啓 佐々木</cp:lastModifiedBy>
  <dcterms:created xsi:type="dcterms:W3CDTF">2024-11-18T07:46:18Z</dcterms:created>
  <dcterms:modified xsi:type="dcterms:W3CDTF">2024-11-18T07:46:45Z</dcterms:modified>
</cp:coreProperties>
</file>