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esktop\PDF全般（定期的にテラステ保存）\ほむぺ\"/>
    </mc:Choice>
  </mc:AlternateContent>
  <xr:revisionPtr revIDLastSave="0" documentId="8_{C9499721-F4D6-4D78-BF4E-35DD1EF7534A}" xr6:coauthVersionLast="47" xr6:coauthVersionMax="47" xr10:uidLastSave="{00000000-0000-0000-0000-000000000000}"/>
  <bookViews>
    <workbookView xWindow="-120" yWindow="-120" windowWidth="19440" windowHeight="15000" xr2:uid="{B62580E1-43FC-4199-9EB8-191F50DA740F}"/>
  </bookViews>
  <sheets>
    <sheet name="潟上・男鹿・南秋・能代・山本" sheetId="1" r:id="rId1"/>
  </sheets>
  <definedNames>
    <definedName name="_xlnm.Print_Area" localSheetId="0">潟上・男鹿・南秋・能代・山本!$A$1:$S$37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S31" i="1"/>
  <c r="R31" i="1"/>
  <c r="B31" i="1" s="1"/>
  <c r="K31" i="1"/>
  <c r="J31" i="1"/>
  <c r="G31" i="1"/>
  <c r="F31" i="1"/>
  <c r="C31" i="1"/>
  <c r="S25" i="1"/>
  <c r="R25" i="1"/>
  <c r="O25" i="1"/>
  <c r="N25" i="1"/>
  <c r="K25" i="1"/>
  <c r="C25" i="1" s="1"/>
  <c r="J25" i="1"/>
  <c r="B25" i="1" s="1"/>
  <c r="G25" i="1"/>
  <c r="F25" i="1"/>
  <c r="G21" i="1"/>
  <c r="C21" i="1" s="1"/>
  <c r="F21" i="1"/>
  <c r="B21" i="1" s="1"/>
  <c r="O16" i="1"/>
  <c r="N16" i="1"/>
  <c r="K16" i="1"/>
  <c r="C16" i="1" s="1"/>
  <c r="J16" i="1"/>
  <c r="B16" i="1" s="1"/>
  <c r="G16" i="1"/>
  <c r="F16" i="1"/>
  <c r="O10" i="1"/>
  <c r="S32" i="1" s="1"/>
  <c r="R2" i="1" s="1"/>
  <c r="N10" i="1"/>
  <c r="B10" i="1" s="1"/>
  <c r="R32" i="1" s="1"/>
  <c r="G10" i="1"/>
  <c r="F10" i="1"/>
  <c r="C10" i="1" l="1"/>
</calcChain>
</file>

<file path=xl/sharedStrings.xml><?xml version="1.0" encoding="utf-8"?>
<sst xmlns="http://schemas.openxmlformats.org/spreadsheetml/2006/main" count="116" uniqueCount="91">
  <si>
    <t>潟上市・男鹿市・南秋田郡・能代市・山本郡</t>
    <rPh sb="0" eb="1">
      <t>カタ</t>
    </rPh>
    <rPh sb="1" eb="2">
      <t>ア</t>
    </rPh>
    <rPh sb="2" eb="3">
      <t>シ</t>
    </rPh>
    <rPh sb="4" eb="7">
      <t>オガシ</t>
    </rPh>
    <rPh sb="8" eb="12">
      <t>ミナミアキタグン</t>
    </rPh>
    <rPh sb="13" eb="16">
      <t>ノシロシ</t>
    </rPh>
    <rPh sb="17" eb="19">
      <t>ヤマモト</t>
    </rPh>
    <rPh sb="19" eb="20">
      <t>グン</t>
    </rPh>
    <phoneticPr fontId="2"/>
  </si>
  <si>
    <t>2024年12月現在</t>
    <phoneticPr fontId="2"/>
  </si>
  <si>
    <t>広告主名：</t>
  </si>
  <si>
    <t>ご担当者：</t>
    <rPh sb="1" eb="4">
      <t>タントウシャ</t>
    </rPh>
    <phoneticPr fontId="2"/>
  </si>
  <si>
    <t>折　込　日</t>
    <rPh sb="0" eb="1">
      <t>オリ</t>
    </rPh>
    <rPh sb="2" eb="3">
      <t>コミ</t>
    </rPh>
    <rPh sb="4" eb="5">
      <t>ヒ</t>
    </rPh>
    <phoneticPr fontId="2"/>
  </si>
  <si>
    <t>頁　部　数</t>
    <rPh sb="0" eb="1">
      <t>ページ</t>
    </rPh>
    <rPh sb="2" eb="3">
      <t>ブ</t>
    </rPh>
    <rPh sb="4" eb="5">
      <t>カズ</t>
    </rPh>
    <phoneticPr fontId="2"/>
  </si>
  <si>
    <t>代理店名：</t>
  </si>
  <si>
    <t>折込総部数</t>
    <rPh sb="0" eb="2">
      <t>オリコミ</t>
    </rPh>
    <rPh sb="2" eb="3">
      <t>ソウ</t>
    </rPh>
    <rPh sb="3" eb="5">
      <t>ブスウ</t>
    </rPh>
    <phoneticPr fontId="2"/>
  </si>
  <si>
    <t>住　　　所：</t>
  </si>
  <si>
    <t>サ　イ　ズ</t>
    <phoneticPr fontId="2"/>
  </si>
  <si>
    <t>ＴＥＬ：</t>
  </si>
  <si>
    <t>ＦＡＸ：</t>
  </si>
  <si>
    <t>搬入日時</t>
    <rPh sb="0" eb="2">
      <t>ハンニュウ</t>
    </rPh>
    <rPh sb="2" eb="4">
      <t>ニチジ</t>
    </rPh>
    <phoneticPr fontId="2"/>
  </si>
  <si>
    <t>印刷会社</t>
    <rPh sb="0" eb="2">
      <t>インサツ</t>
    </rPh>
    <rPh sb="2" eb="4">
      <t>カイシャ</t>
    </rPh>
    <phoneticPr fontId="2"/>
  </si>
  <si>
    <t>市　郡</t>
    <rPh sb="0" eb="1">
      <t>シ</t>
    </rPh>
    <rPh sb="2" eb="3">
      <t>グン</t>
    </rPh>
    <phoneticPr fontId="2"/>
  </si>
  <si>
    <t>町村</t>
    <rPh sb="0" eb="2">
      <t>チョウソン</t>
    </rPh>
    <phoneticPr fontId="2"/>
  </si>
  <si>
    <t>秋田魁新報</t>
    <rPh sb="0" eb="2">
      <t>アキタ</t>
    </rPh>
    <rPh sb="2" eb="3">
      <t>サキガケ</t>
    </rPh>
    <rPh sb="3" eb="5">
      <t>シンポウ</t>
    </rPh>
    <phoneticPr fontId="2"/>
  </si>
  <si>
    <t>朝日新聞</t>
  </si>
  <si>
    <t>読売新聞</t>
  </si>
  <si>
    <t>毎日・日経・産経・河北</t>
  </si>
  <si>
    <t>販売店名</t>
    <rPh sb="0" eb="2">
      <t>ハンバイ</t>
    </rPh>
    <rPh sb="2" eb="4">
      <t>テンメイ</t>
    </rPh>
    <phoneticPr fontId="2"/>
  </si>
  <si>
    <t>部数</t>
    <rPh sb="0" eb="2">
      <t>ブスウ</t>
    </rPh>
    <phoneticPr fontId="2"/>
  </si>
  <si>
    <t>申込部数</t>
  </si>
  <si>
    <t>販売店名</t>
  </si>
  <si>
    <t>潟上市</t>
    <rPh sb="0" eb="1">
      <t>ガタ</t>
    </rPh>
    <rPh sb="1" eb="2">
      <t>ウエ</t>
    </rPh>
    <rPh sb="2" eb="3">
      <t>シ</t>
    </rPh>
    <phoneticPr fontId="2"/>
  </si>
  <si>
    <t>（旧天王町）</t>
    <rPh sb="1" eb="2">
      <t>キュウ</t>
    </rPh>
    <rPh sb="2" eb="5">
      <t>テンノウマチ</t>
    </rPh>
    <phoneticPr fontId="2"/>
  </si>
  <si>
    <t>天　 王</t>
    <rPh sb="0" eb="1">
      <t>テン</t>
    </rPh>
    <rPh sb="3" eb="4">
      <t>オウ</t>
    </rPh>
    <phoneticPr fontId="2"/>
  </si>
  <si>
    <t>（旧昭和町）　　　　　　　　　　　　（旧飯田川町）</t>
    <rPh sb="1" eb="2">
      <t>キュウ</t>
    </rPh>
    <rPh sb="2" eb="4">
      <t>ショウワ</t>
    </rPh>
    <rPh sb="4" eb="5">
      <t>マチ</t>
    </rPh>
    <rPh sb="19" eb="20">
      <t>キュウ</t>
    </rPh>
    <rPh sb="20" eb="23">
      <t>イイタガワ</t>
    </rPh>
    <rPh sb="23" eb="24">
      <t>マチ</t>
    </rPh>
    <phoneticPr fontId="2"/>
  </si>
  <si>
    <t>※１</t>
    <phoneticPr fontId="2"/>
  </si>
  <si>
    <r>
      <t>昭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和</t>
    </r>
    <r>
      <rPr>
        <sz val="8"/>
        <rFont val="ＭＳ Ｐゴシック"/>
        <family val="3"/>
        <charset val="128"/>
      </rPr>
      <t>(ANS)</t>
    </r>
    <rPh sb="0" eb="1">
      <t>アキラ</t>
    </rPh>
    <rPh sb="3" eb="4">
      <t>ワ</t>
    </rPh>
    <phoneticPr fontId="2"/>
  </si>
  <si>
    <t>※9</t>
    <phoneticPr fontId="2"/>
  </si>
  <si>
    <r>
      <t>昭　 和</t>
    </r>
    <r>
      <rPr>
        <sz val="8"/>
        <rFont val="ＭＳ Ｐゴシック"/>
        <family val="3"/>
        <charset val="128"/>
      </rPr>
      <t>(M)</t>
    </r>
    <rPh sb="0" eb="1">
      <t>アキラ</t>
    </rPh>
    <rPh sb="3" eb="4">
      <t>ワ</t>
    </rPh>
    <phoneticPr fontId="2"/>
  </si>
  <si>
    <t>地区計</t>
    <rPh sb="0" eb="2">
      <t>チク</t>
    </rPh>
    <rPh sb="2" eb="3">
      <t>ケイ</t>
    </rPh>
    <phoneticPr fontId="2"/>
  </si>
  <si>
    <t>小計</t>
    <rPh sb="0" eb="2">
      <t>ショウケイ</t>
    </rPh>
    <phoneticPr fontId="2"/>
  </si>
  <si>
    <t>男鹿市</t>
    <rPh sb="0" eb="3">
      <t>オガシ</t>
    </rPh>
    <phoneticPr fontId="2"/>
  </si>
  <si>
    <t>※２</t>
    <phoneticPr fontId="2"/>
  </si>
  <si>
    <t>船　 越</t>
    <rPh sb="0" eb="1">
      <t>フナ</t>
    </rPh>
    <rPh sb="3" eb="4">
      <t>コ</t>
    </rPh>
    <phoneticPr fontId="2"/>
  </si>
  <si>
    <t>※8</t>
    <phoneticPr fontId="2"/>
  </si>
  <si>
    <r>
      <t>船　 越</t>
    </r>
    <r>
      <rPr>
        <sz val="8"/>
        <rFont val="ＭＳ Ｐゴシック"/>
        <family val="3"/>
        <charset val="128"/>
      </rPr>
      <t>(YMNS)</t>
    </r>
    <rPh sb="0" eb="1">
      <t>フナ</t>
    </rPh>
    <rPh sb="3" eb="4">
      <t>コシ</t>
    </rPh>
    <phoneticPr fontId="2"/>
  </si>
  <si>
    <t>※３</t>
  </si>
  <si>
    <r>
      <t>脇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本</t>
    </r>
    <r>
      <rPr>
        <sz val="8"/>
        <rFont val="ＭＳ Ｐゴシック"/>
        <family val="3"/>
        <charset val="128"/>
      </rPr>
      <t>(AYMN)</t>
    </r>
    <rPh sb="0" eb="1">
      <t>ワキ</t>
    </rPh>
    <rPh sb="3" eb="4">
      <t>ホン</t>
    </rPh>
    <phoneticPr fontId="2"/>
  </si>
  <si>
    <r>
      <t>北　 浦</t>
    </r>
    <r>
      <rPr>
        <sz val="8"/>
        <rFont val="ＭＳ Ｐゴシック"/>
        <family val="3"/>
        <charset val="128"/>
      </rPr>
      <t>(YMNS)</t>
    </r>
    <rPh sb="0" eb="1">
      <t>キタ</t>
    </rPh>
    <rPh sb="3" eb="4">
      <t>ウラ</t>
    </rPh>
    <phoneticPr fontId="2"/>
  </si>
  <si>
    <t>北　 浦</t>
    <rPh sb="0" eb="1">
      <t>キタ</t>
    </rPh>
    <rPh sb="3" eb="4">
      <t>ウラ</t>
    </rPh>
    <phoneticPr fontId="2"/>
  </si>
  <si>
    <t>※4</t>
    <phoneticPr fontId="2"/>
  </si>
  <si>
    <r>
      <t>五里合</t>
    </r>
    <r>
      <rPr>
        <sz val="8"/>
        <rFont val="ＭＳ Ｐゴシック"/>
        <family val="3"/>
        <charset val="128"/>
      </rPr>
      <t>(AYMN)</t>
    </r>
    <rPh sb="0" eb="3">
      <t>イリアイ</t>
    </rPh>
    <phoneticPr fontId="2"/>
  </si>
  <si>
    <r>
      <t>船　 川</t>
    </r>
    <r>
      <rPr>
        <sz val="8"/>
        <rFont val="ＭＳ Ｐゴシック"/>
        <family val="3"/>
        <charset val="128"/>
      </rPr>
      <t>(AYMNS)</t>
    </r>
    <rPh sb="0" eb="1">
      <t>フナ</t>
    </rPh>
    <rPh sb="3" eb="4">
      <t>カワ</t>
    </rPh>
    <phoneticPr fontId="2"/>
  </si>
  <si>
    <t>南秋田郡</t>
    <rPh sb="0" eb="4">
      <t>ミナミアキタグン</t>
    </rPh>
    <phoneticPr fontId="2"/>
  </si>
  <si>
    <t>井川町</t>
    <rPh sb="0" eb="3">
      <t>イカワマチ</t>
    </rPh>
    <phoneticPr fontId="2"/>
  </si>
  <si>
    <r>
      <rPr>
        <sz val="11"/>
        <rFont val="ＭＳ Ｐゴシック"/>
        <family val="3"/>
        <charset val="128"/>
      </rPr>
      <t>井   川</t>
    </r>
    <r>
      <rPr>
        <sz val="8"/>
        <rFont val="ＭＳ Ｐゴシック"/>
        <family val="3"/>
        <charset val="128"/>
      </rPr>
      <t>(ANS)</t>
    </r>
    <rPh sb="0" eb="1">
      <t>イ</t>
    </rPh>
    <rPh sb="4" eb="5">
      <t>カワ</t>
    </rPh>
    <phoneticPr fontId="2"/>
  </si>
  <si>
    <t>潟上市の読売昭和が担当</t>
    <rPh sb="0" eb="3">
      <t>カタガミシ</t>
    </rPh>
    <rPh sb="4" eb="6">
      <t>ヨミウリ</t>
    </rPh>
    <rPh sb="6" eb="8">
      <t>ショウワ</t>
    </rPh>
    <rPh sb="9" eb="11">
      <t>タントウ</t>
    </rPh>
    <phoneticPr fontId="2"/>
  </si>
  <si>
    <t>八郎潟町</t>
    <rPh sb="0" eb="4">
      <t>ハチロウガタマチ</t>
    </rPh>
    <phoneticPr fontId="2"/>
  </si>
  <si>
    <t>※5</t>
    <phoneticPr fontId="2"/>
  </si>
  <si>
    <r>
      <t>一日市</t>
    </r>
    <r>
      <rPr>
        <sz val="8"/>
        <rFont val="ＭＳ Ｐゴシック"/>
        <family val="3"/>
        <charset val="128"/>
      </rPr>
      <t>(AYMN)</t>
    </r>
    <rPh sb="0" eb="3">
      <t>ヒトイチ</t>
    </rPh>
    <phoneticPr fontId="2"/>
  </si>
  <si>
    <t>五城目町</t>
    <rPh sb="0" eb="4">
      <t>ゴジョウメマチ</t>
    </rPh>
    <phoneticPr fontId="2"/>
  </si>
  <si>
    <r>
      <t>五城目</t>
    </r>
    <r>
      <rPr>
        <sz val="8"/>
        <rFont val="ＭＳ Ｐゴシック"/>
        <family val="3"/>
        <charset val="128"/>
      </rPr>
      <t>(AYMN)</t>
    </r>
    <rPh sb="0" eb="3">
      <t>ゴジョウメ</t>
    </rPh>
    <phoneticPr fontId="2"/>
  </si>
  <si>
    <t>大潟村</t>
    <rPh sb="0" eb="3">
      <t>オオガタムラ</t>
    </rPh>
    <phoneticPr fontId="2"/>
  </si>
  <si>
    <t>男鹿市の魁五里合が担当</t>
    <rPh sb="0" eb="3">
      <t>オガシ</t>
    </rPh>
    <rPh sb="4" eb="5">
      <t>サキガケ</t>
    </rPh>
    <rPh sb="5" eb="6">
      <t>ゴ</t>
    </rPh>
    <rPh sb="6" eb="7">
      <t>サト</t>
    </rPh>
    <rPh sb="7" eb="8">
      <t>ア</t>
    </rPh>
    <rPh sb="9" eb="11">
      <t>タントウ</t>
    </rPh>
    <phoneticPr fontId="2"/>
  </si>
  <si>
    <t>能代市</t>
    <rPh sb="0" eb="3">
      <t>ノシロシ</t>
    </rPh>
    <phoneticPr fontId="2"/>
  </si>
  <si>
    <r>
      <t>能代南</t>
    </r>
    <r>
      <rPr>
        <sz val="8"/>
        <rFont val="ＭＳ Ｐゴシック"/>
        <family val="3"/>
        <charset val="128"/>
      </rPr>
      <t>(AMNS)</t>
    </r>
    <rPh sb="0" eb="2">
      <t>ノシロ</t>
    </rPh>
    <rPh sb="2" eb="3">
      <t>ミナミ</t>
    </rPh>
    <phoneticPr fontId="2"/>
  </si>
  <si>
    <t>能　 代</t>
    <rPh sb="0" eb="1">
      <t>ノウ</t>
    </rPh>
    <rPh sb="3" eb="4">
      <t>ダイ</t>
    </rPh>
    <phoneticPr fontId="2"/>
  </si>
  <si>
    <r>
      <t>毎日 能代</t>
    </r>
    <r>
      <rPr>
        <sz val="8"/>
        <rFont val="ＭＳ Ｐゴシック"/>
        <family val="3"/>
        <charset val="128"/>
      </rPr>
      <t>(N)</t>
    </r>
    <rPh sb="0" eb="2">
      <t>マイニチ</t>
    </rPh>
    <rPh sb="3" eb="5">
      <t>ノシロ</t>
    </rPh>
    <phoneticPr fontId="2"/>
  </si>
  <si>
    <r>
      <t>能代西</t>
    </r>
    <r>
      <rPr>
        <sz val="8"/>
        <rFont val="ＭＳ Ｐゴシック"/>
        <family val="3"/>
        <charset val="128"/>
      </rPr>
      <t>(ANS)</t>
    </r>
    <rPh sb="0" eb="2">
      <t>ノシロ</t>
    </rPh>
    <rPh sb="2" eb="3">
      <t>ニシ</t>
    </rPh>
    <phoneticPr fontId="2"/>
  </si>
  <si>
    <t>（旧二ツ井町）</t>
    <rPh sb="1" eb="2">
      <t>キュウ</t>
    </rPh>
    <rPh sb="2" eb="3">
      <t>フタ</t>
    </rPh>
    <rPh sb="4" eb="6">
      <t>イマチ</t>
    </rPh>
    <phoneticPr fontId="2"/>
  </si>
  <si>
    <r>
      <t>二ツ井</t>
    </r>
    <r>
      <rPr>
        <sz val="8"/>
        <rFont val="ＭＳ Ｐゴシック"/>
        <family val="3"/>
        <charset val="128"/>
      </rPr>
      <t>(AYMNS)</t>
    </r>
    <rPh sb="0" eb="3">
      <t>フタツイ</t>
    </rPh>
    <phoneticPr fontId="2"/>
  </si>
  <si>
    <r>
      <t>富　 根</t>
    </r>
    <r>
      <rPr>
        <sz val="8"/>
        <rFont val="ＭＳ Ｐゴシック"/>
        <family val="3"/>
        <charset val="128"/>
      </rPr>
      <t>(AMN)</t>
    </r>
    <rPh sb="0" eb="1">
      <t>トミ</t>
    </rPh>
    <rPh sb="3" eb="4">
      <t>ネ</t>
    </rPh>
    <phoneticPr fontId="2"/>
  </si>
  <si>
    <t>山本郡</t>
    <rPh sb="0" eb="3">
      <t>ヤマモトグン</t>
    </rPh>
    <phoneticPr fontId="2"/>
  </si>
  <si>
    <t>三種町</t>
    <rPh sb="0" eb="1">
      <t>ミ</t>
    </rPh>
    <rPh sb="1" eb="2">
      <t>タネ</t>
    </rPh>
    <rPh sb="2" eb="3">
      <t>マチ</t>
    </rPh>
    <phoneticPr fontId="2"/>
  </si>
  <si>
    <t>※6</t>
    <phoneticPr fontId="2"/>
  </si>
  <si>
    <t>琴　 丘</t>
    <rPh sb="0" eb="1">
      <t>コト</t>
    </rPh>
    <rPh sb="3" eb="4">
      <t>オカ</t>
    </rPh>
    <phoneticPr fontId="2"/>
  </si>
  <si>
    <r>
      <t>鹿　 渡</t>
    </r>
    <r>
      <rPr>
        <sz val="8"/>
        <rFont val="ＭＳ Ｐゴシック"/>
        <family val="3"/>
        <charset val="128"/>
      </rPr>
      <t>(YMNS)</t>
    </r>
    <rPh sb="0" eb="1">
      <t>シカ</t>
    </rPh>
    <rPh sb="3" eb="4">
      <t>ワタリ</t>
    </rPh>
    <phoneticPr fontId="2"/>
  </si>
  <si>
    <t>（旧琴丘町）　　　　　 　　(旧八竜町)</t>
    <rPh sb="1" eb="2">
      <t>キュウ</t>
    </rPh>
    <rPh sb="2" eb="5">
      <t>コトオカマチ</t>
    </rPh>
    <rPh sb="15" eb="16">
      <t>キュウ</t>
    </rPh>
    <rPh sb="16" eb="19">
      <t>ハチリュウマチ</t>
    </rPh>
    <phoneticPr fontId="2"/>
  </si>
  <si>
    <t>八　 竜</t>
    <rPh sb="0" eb="1">
      <t>ハチ</t>
    </rPh>
    <rPh sb="3" eb="4">
      <t>リュウ</t>
    </rPh>
    <phoneticPr fontId="2"/>
  </si>
  <si>
    <t>(旧山本町)</t>
    <rPh sb="1" eb="2">
      <t>キュウ</t>
    </rPh>
    <rPh sb="2" eb="5">
      <t>ヤマモトマチ</t>
    </rPh>
    <phoneticPr fontId="2"/>
  </si>
  <si>
    <t>※7</t>
    <phoneticPr fontId="2"/>
  </si>
  <si>
    <r>
      <t>森　 岳</t>
    </r>
    <r>
      <rPr>
        <sz val="8"/>
        <rFont val="ＭＳ Ｐゴシック"/>
        <family val="3"/>
        <charset val="128"/>
      </rPr>
      <t>(AYMNS)</t>
    </r>
    <rPh sb="0" eb="1">
      <t>モリ</t>
    </rPh>
    <rPh sb="3" eb="4">
      <t>タケ</t>
    </rPh>
    <phoneticPr fontId="2"/>
  </si>
  <si>
    <t>八峰町</t>
    <rPh sb="0" eb="3">
      <t>ハッポウチョウ</t>
    </rPh>
    <phoneticPr fontId="2"/>
  </si>
  <si>
    <r>
      <rPr>
        <sz val="9"/>
        <rFont val="ＭＳ Ｐゴシック"/>
        <family val="3"/>
        <charset val="128"/>
      </rPr>
      <t>八森岩館</t>
    </r>
    <r>
      <rPr>
        <sz val="8"/>
        <rFont val="ＭＳ Ｐゴシック"/>
        <family val="3"/>
        <charset val="128"/>
      </rPr>
      <t>（AYMNS）</t>
    </r>
    <rPh sb="3" eb="4">
      <t>タテ</t>
    </rPh>
    <phoneticPr fontId="2"/>
  </si>
  <si>
    <t>藤里町</t>
    <rPh sb="0" eb="3">
      <t>フジサトマチ</t>
    </rPh>
    <phoneticPr fontId="2"/>
  </si>
  <si>
    <r>
      <t>藤   里</t>
    </r>
    <r>
      <rPr>
        <sz val="8"/>
        <rFont val="ＭＳ Ｐゴシック"/>
        <family val="3"/>
        <charset val="128"/>
      </rPr>
      <t>(AYMN)</t>
    </r>
    <rPh sb="0" eb="1">
      <t>フジ</t>
    </rPh>
    <rPh sb="4" eb="5">
      <t>サト</t>
    </rPh>
    <phoneticPr fontId="2"/>
  </si>
  <si>
    <t>合売店・複合店は、販売店名欄にアルファベットにて表示しております。Ａは朝日、Ｙは読売、Ｍは毎日、Ｎは日経、Ｓは産経、Ｋは河北、Ｈは北鹿。又、合売店・複合店の銘柄指定はできません。</t>
    <rPh sb="9" eb="11">
      <t>ハンバイ</t>
    </rPh>
    <rPh sb="11" eb="13">
      <t>テンメイ</t>
    </rPh>
    <rPh sb="13" eb="14">
      <t>ラン</t>
    </rPh>
    <rPh sb="35" eb="37">
      <t>アサヒ</t>
    </rPh>
    <rPh sb="40" eb="42">
      <t>ヨミウリ</t>
    </rPh>
    <rPh sb="45" eb="47">
      <t>マイニチ</t>
    </rPh>
    <rPh sb="50" eb="52">
      <t>ニッケイ</t>
    </rPh>
    <rPh sb="55" eb="57">
      <t>サンケイ</t>
    </rPh>
    <rPh sb="60" eb="62">
      <t>カホク</t>
    </rPh>
    <rPh sb="65" eb="66">
      <t>キタ</t>
    </rPh>
    <rPh sb="66" eb="67">
      <t>シカ</t>
    </rPh>
    <phoneticPr fontId="2"/>
  </si>
  <si>
    <t>頁合計</t>
    <rPh sb="0" eb="1">
      <t>ページ</t>
    </rPh>
    <rPh sb="1" eb="3">
      <t>ゴウケイ</t>
    </rPh>
    <phoneticPr fontId="2"/>
  </si>
  <si>
    <t>注）当社部数表は市郡別の表示になっておりますが、それ以外の市町村を担当している場合がございますので、必ず下記販売店情報をご確認ください。</t>
    <rPh sb="0" eb="1">
      <t>チュウ</t>
    </rPh>
    <rPh sb="2" eb="4">
      <t>トウシャ</t>
    </rPh>
    <rPh sb="4" eb="6">
      <t>ブスウ</t>
    </rPh>
    <rPh sb="6" eb="7">
      <t>ヒョウ</t>
    </rPh>
    <rPh sb="8" eb="9">
      <t>シ</t>
    </rPh>
    <rPh sb="9" eb="10">
      <t>グン</t>
    </rPh>
    <rPh sb="10" eb="11">
      <t>ベツ</t>
    </rPh>
    <rPh sb="12" eb="14">
      <t>ヒョウジ</t>
    </rPh>
    <rPh sb="26" eb="28">
      <t>イガイ</t>
    </rPh>
    <rPh sb="29" eb="32">
      <t>シチョウソン</t>
    </rPh>
    <rPh sb="33" eb="35">
      <t>タントウ</t>
    </rPh>
    <rPh sb="39" eb="41">
      <t>バアイ</t>
    </rPh>
    <rPh sb="50" eb="51">
      <t>カナラ</t>
    </rPh>
    <rPh sb="52" eb="54">
      <t>カキ</t>
    </rPh>
    <rPh sb="54" eb="57">
      <t>ハンバイテン</t>
    </rPh>
    <rPh sb="57" eb="59">
      <t>ジョウホウ</t>
    </rPh>
    <rPh sb="61" eb="63">
      <t>カクニン</t>
    </rPh>
    <phoneticPr fontId="2"/>
  </si>
  <si>
    <t>※1　魁昭和は、飯田川を含む。</t>
    <rPh sb="3" eb="4">
      <t>サキガケ</t>
    </rPh>
    <rPh sb="4" eb="6">
      <t>ショウワ</t>
    </rPh>
    <rPh sb="12" eb="13">
      <t>フク</t>
    </rPh>
    <phoneticPr fontId="2"/>
  </si>
  <si>
    <t>※5　魁一日市は、五城目町の一部を含む。</t>
    <rPh sb="3" eb="4">
      <t>サキガケ</t>
    </rPh>
    <rPh sb="4" eb="6">
      <t>イチジツ</t>
    </rPh>
    <rPh sb="6" eb="7">
      <t>シ</t>
    </rPh>
    <phoneticPr fontId="2"/>
  </si>
  <si>
    <t>※9　読売昭和は、井川町を含む。</t>
    <rPh sb="5" eb="7">
      <t>ショウワ</t>
    </rPh>
    <rPh sb="9" eb="12">
      <t>イカワマチ</t>
    </rPh>
    <phoneticPr fontId="2"/>
  </si>
  <si>
    <t>※2　魁船越は、若美の一部を含む。</t>
    <rPh sb="3" eb="4">
      <t>サキガケ</t>
    </rPh>
    <rPh sb="8" eb="9">
      <t>ワカ</t>
    </rPh>
    <rPh sb="9" eb="10">
      <t>ビ</t>
    </rPh>
    <rPh sb="11" eb="13">
      <t>イチブ</t>
    </rPh>
    <rPh sb="14" eb="15">
      <t>フク</t>
    </rPh>
    <phoneticPr fontId="2"/>
  </si>
  <si>
    <t>※6　魁琴丘は、旧山本町の一部を含む。</t>
    <rPh sb="3" eb="4">
      <t>サキガケ</t>
    </rPh>
    <rPh sb="4" eb="6">
      <t>コトオカ</t>
    </rPh>
    <rPh sb="8" eb="9">
      <t>キュウ</t>
    </rPh>
    <rPh sb="9" eb="11">
      <t>ヤマモト</t>
    </rPh>
    <rPh sb="11" eb="12">
      <t>マチ</t>
    </rPh>
    <rPh sb="13" eb="15">
      <t>イチブ</t>
    </rPh>
    <rPh sb="16" eb="17">
      <t>フク</t>
    </rPh>
    <phoneticPr fontId="2"/>
  </si>
  <si>
    <t>※3　魁脇本は、若美の一部を含む。</t>
    <rPh sb="3" eb="4">
      <t>サキガケ</t>
    </rPh>
    <rPh sb="4" eb="6">
      <t>ワキモト</t>
    </rPh>
    <rPh sb="8" eb="9">
      <t>ワカ</t>
    </rPh>
    <rPh sb="9" eb="10">
      <t>ビ</t>
    </rPh>
    <rPh sb="11" eb="13">
      <t>イチブ</t>
    </rPh>
    <rPh sb="14" eb="15">
      <t>フク</t>
    </rPh>
    <phoneticPr fontId="2"/>
  </si>
  <si>
    <r>
      <t>※7　魁森岳は、八竜(中央紙のみ）を含む。</t>
    </r>
    <r>
      <rPr>
        <sz val="8"/>
        <color rgb="FFFF0000"/>
        <rFont val="ＭＳ Ｐゴシック"/>
        <family val="3"/>
        <charset val="128"/>
      </rPr>
      <t>【</t>
    </r>
    <r>
      <rPr>
        <b/>
        <sz val="8"/>
        <color rgb="FFFF0000"/>
        <rFont val="ＭＳ Ｐゴシック"/>
        <family val="3"/>
        <charset val="128"/>
      </rPr>
      <t>月曜日折込不可。】</t>
    </r>
    <rPh sb="3" eb="4">
      <t>サキガケ</t>
    </rPh>
    <rPh sb="4" eb="6">
      <t>モリタケ</t>
    </rPh>
    <rPh sb="8" eb="10">
      <t>ハチリュウ</t>
    </rPh>
    <rPh sb="11" eb="14">
      <t>チュウオウシ</t>
    </rPh>
    <rPh sb="18" eb="19">
      <t>フク</t>
    </rPh>
    <phoneticPr fontId="2"/>
  </si>
  <si>
    <t>※4　魁五里合は大潟村全域・若美の一部を含む。</t>
    <rPh sb="3" eb="4">
      <t>サキガケ</t>
    </rPh>
    <rPh sb="4" eb="6">
      <t>ゴリ</t>
    </rPh>
    <rPh sb="6" eb="7">
      <t>アイ</t>
    </rPh>
    <rPh sb="8" eb="11">
      <t>オオガタムラ</t>
    </rPh>
    <rPh sb="11" eb="13">
      <t>ゼンイキ</t>
    </rPh>
    <rPh sb="14" eb="15">
      <t>ワカ</t>
    </rPh>
    <rPh sb="15" eb="16">
      <t>ビ</t>
    </rPh>
    <rPh sb="17" eb="19">
      <t>イチブ</t>
    </rPh>
    <rPh sb="20" eb="21">
      <t>フク</t>
    </rPh>
    <phoneticPr fontId="2"/>
  </si>
  <si>
    <t>※8　朝日船越は、若美・潟上市(天王)の一部を含む。</t>
    <rPh sb="3" eb="5">
      <t>アサヒ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</si>
</sst>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&quot;年&quot;m&quot;月&quot;d&quot;日&quot;\(aaa\)"/>
    <numFmt numFmtId="177" formatCode="#,##0_ ;[Red]\-#,##0\ "/>
    <numFmt numFmtId="178" formatCode="yyyy&quot;年&quot;m&quot;月&quot;d&quot;日&quot;\(aaa\)"/>
    <numFmt numFmtId="179" formatCode="#,##0_);[Red]\(#,##0\)"/>
    <numFmt numFmtId="180" formatCode="m&quot;月&quot;d&quot;日&quot;;@"/>
    <numFmt numFmtId="181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178" fontId="3" fillId="0" borderId="10" xfId="0" applyNumberFormat="1" applyFont="1" applyBorder="1" applyAlignment="1" applyProtection="1">
      <alignment horizontal="center" vertical="center"/>
      <protection locked="0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178" fontId="3" fillId="0" borderId="17" xfId="0" applyNumberFormat="1" applyFont="1" applyBorder="1" applyAlignment="1" applyProtection="1">
      <alignment horizontal="center" vertical="center"/>
      <protection locked="0"/>
    </xf>
    <xf numFmtId="179" fontId="1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vertical="center"/>
      <protection locked="0"/>
    </xf>
    <xf numFmtId="0" fontId="0" fillId="0" borderId="21" xfId="0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80" fontId="1" fillId="0" borderId="19" xfId="0" applyNumberFormat="1" applyFont="1" applyBorder="1" applyAlignment="1" applyProtection="1">
      <alignment horizontal="center" vertical="center"/>
      <protection locked="0"/>
    </xf>
    <xf numFmtId="180" fontId="1" fillId="0" borderId="20" xfId="0" applyNumberFormat="1" applyFont="1" applyBorder="1" applyAlignment="1" applyProtection="1">
      <alignment horizontal="center" vertical="center"/>
      <protection locked="0"/>
    </xf>
    <xf numFmtId="179" fontId="0" fillId="0" borderId="21" xfId="0" applyNumberForma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38" fontId="1" fillId="0" borderId="19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 justifyLastLine="1"/>
    </xf>
    <xf numFmtId="0" fontId="1" fillId="2" borderId="24" xfId="0" applyFont="1" applyFill="1" applyBorder="1" applyAlignment="1">
      <alignment horizontal="center" vertical="center" justifyLastLine="1"/>
    </xf>
    <xf numFmtId="0" fontId="0" fillId="2" borderId="25" xfId="0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28" xfId="0" applyFont="1" applyFill="1" applyBorder="1" applyAlignment="1">
      <alignment horizontal="distributed" vertical="center" justifyLastLine="1"/>
    </xf>
    <xf numFmtId="0" fontId="1" fillId="2" borderId="29" xfId="0" applyFont="1" applyFill="1" applyBorder="1" applyAlignment="1">
      <alignment horizontal="center" vertical="center" justifyLastLine="1"/>
    </xf>
    <xf numFmtId="0" fontId="1" fillId="2" borderId="30" xfId="0" applyFont="1" applyFill="1" applyBorder="1" applyAlignment="1">
      <alignment horizontal="center" vertical="center" justifyLastLine="1"/>
    </xf>
    <xf numFmtId="0" fontId="1" fillId="2" borderId="31" xfId="0" applyFont="1" applyFill="1" applyBorder="1" applyAlignment="1">
      <alignment horizontal="distributed" vertical="center" justifyLastLine="1"/>
    </xf>
    <xf numFmtId="0" fontId="1" fillId="2" borderId="32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4" xfId="0" applyFont="1" applyFill="1" applyBorder="1" applyAlignment="1">
      <alignment horizontal="distributed" vertical="center" justifyLastLine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38" fontId="1" fillId="0" borderId="27" xfId="1" applyFont="1" applyFill="1" applyBorder="1" applyAlignment="1">
      <alignment horizontal="right" vertical="center"/>
    </xf>
    <xf numFmtId="38" fontId="4" fillId="0" borderId="35" xfId="1" applyFont="1" applyBorder="1" applyAlignment="1" applyProtection="1">
      <alignment horizontal="right" vertical="center"/>
      <protection locked="0"/>
    </xf>
    <xf numFmtId="38" fontId="2" fillId="0" borderId="36" xfId="1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38" fontId="1" fillId="0" borderId="36" xfId="1" applyFont="1" applyBorder="1" applyAlignment="1" applyProtection="1">
      <alignment horizontal="right" vertical="center"/>
      <protection locked="0"/>
    </xf>
    <xf numFmtId="38" fontId="2" fillId="0" borderId="2" xfId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1" fillId="0" borderId="3" xfId="1" applyFont="1" applyBorder="1" applyAlignment="1">
      <alignment horizontal="right" vertical="center"/>
    </xf>
    <xf numFmtId="38" fontId="4" fillId="0" borderId="14" xfId="1" applyFont="1" applyBorder="1" applyAlignment="1" applyProtection="1">
      <alignment horizontal="right" vertical="center"/>
      <protection locked="0"/>
    </xf>
    <xf numFmtId="38" fontId="1" fillId="0" borderId="37" xfId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8" xfId="0" applyFont="1" applyBorder="1" applyAlignment="1" applyProtection="1">
      <alignment vertical="center"/>
      <protection locked="0"/>
    </xf>
    <xf numFmtId="0" fontId="1" fillId="0" borderId="37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left" vertical="center"/>
    </xf>
    <xf numFmtId="38" fontId="1" fillId="0" borderId="42" xfId="1" applyFont="1" applyFill="1" applyBorder="1" applyAlignment="1">
      <alignment horizontal="right" vertical="center"/>
    </xf>
    <xf numFmtId="38" fontId="2" fillId="0" borderId="0" xfId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vertical="center"/>
      <protection locked="0"/>
    </xf>
    <xf numFmtId="38" fontId="2" fillId="0" borderId="41" xfId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38" fontId="1" fillId="0" borderId="9" xfId="1" applyFont="1" applyFill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vertical="center"/>
      <protection locked="0"/>
    </xf>
    <xf numFmtId="38" fontId="1" fillId="0" borderId="37" xfId="1" applyFont="1" applyBorder="1" applyAlignment="1" applyProtection="1">
      <alignment vertical="center"/>
      <protection locked="0"/>
    </xf>
    <xf numFmtId="0" fontId="5" fillId="0" borderId="29" xfId="0" applyFon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right" vertical="center" justifyLastLine="1"/>
    </xf>
    <xf numFmtId="38" fontId="1" fillId="0" borderId="43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2" fillId="0" borderId="29" xfId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8" fontId="1" fillId="0" borderId="1" xfId="1" applyFont="1" applyBorder="1" applyAlignment="1">
      <alignment vertical="center"/>
    </xf>
    <xf numFmtId="38" fontId="1" fillId="0" borderId="44" xfId="1" applyFont="1" applyBorder="1" applyAlignment="1">
      <alignment vertical="center"/>
    </xf>
    <xf numFmtId="0" fontId="2" fillId="0" borderId="29" xfId="0" applyFont="1" applyBorder="1" applyAlignment="1">
      <alignment horizontal="left" vertical="center" wrapText="1"/>
    </xf>
    <xf numFmtId="38" fontId="1" fillId="0" borderId="33" xfId="1" applyFont="1" applyBorder="1" applyAlignment="1">
      <alignment horizontal="right" vertical="center"/>
    </xf>
    <xf numFmtId="38" fontId="4" fillId="0" borderId="44" xfId="1" applyFont="1" applyBorder="1" applyAlignment="1">
      <alignment vertical="center"/>
    </xf>
    <xf numFmtId="38" fontId="1" fillId="0" borderId="29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5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23" xfId="1" applyFont="1" applyBorder="1" applyAlignment="1" applyProtection="1">
      <alignment horizontal="lef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38" fontId="1" fillId="0" borderId="23" xfId="1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46" xfId="0" applyFont="1" applyBorder="1" applyAlignment="1" applyProtection="1">
      <alignment vertical="center"/>
      <protection locked="0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37" xfId="1" applyFont="1" applyBorder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horizontal="right" vertical="center"/>
      <protection locked="0"/>
    </xf>
    <xf numFmtId="38" fontId="4" fillId="0" borderId="38" xfId="1" applyFont="1" applyBorder="1" applyAlignment="1" applyProtection="1">
      <alignment horizontal="right" vertical="center"/>
      <protection locked="0"/>
    </xf>
    <xf numFmtId="0" fontId="2" fillId="0" borderId="41" xfId="0" applyFont="1" applyBorder="1" applyAlignment="1">
      <alignment horizontal="center" vertical="center"/>
    </xf>
    <xf numFmtId="38" fontId="2" fillId="0" borderId="11" xfId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vertical="center"/>
      <protection locked="0"/>
    </xf>
    <xf numFmtId="38" fontId="1" fillId="0" borderId="38" xfId="1" applyFont="1" applyBorder="1" applyAlignment="1" applyProtection="1">
      <alignment vertical="center"/>
      <protection locked="0"/>
    </xf>
    <xf numFmtId="0" fontId="1" fillId="0" borderId="42" xfId="0" applyFont="1" applyBorder="1" applyAlignment="1">
      <alignment horizontal="left" vertical="center"/>
    </xf>
    <xf numFmtId="38" fontId="2" fillId="0" borderId="0" xfId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/>
    </xf>
    <xf numFmtId="38" fontId="2" fillId="0" borderId="16" xfId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38" fontId="1" fillId="0" borderId="16" xfId="1" applyFont="1" applyBorder="1" applyAlignment="1" applyProtection="1">
      <alignment vertical="center"/>
      <protection locked="0"/>
    </xf>
    <xf numFmtId="38" fontId="1" fillId="0" borderId="49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8" fontId="1" fillId="0" borderId="33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1" fillId="0" borderId="1" xfId="0" applyFont="1" applyBorder="1" applyAlignment="1">
      <alignment horizontal="right" vertical="center" justifyLastLine="1"/>
    </xf>
    <xf numFmtId="0" fontId="6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38" fontId="2" fillId="0" borderId="36" xfId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" fillId="0" borderId="50" xfId="0" applyFont="1" applyBorder="1" applyAlignment="1" applyProtection="1">
      <alignment horizontal="righ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50" xfId="0" applyFont="1" applyBorder="1" applyAlignment="1" applyProtection="1">
      <alignment vertical="center"/>
      <protection locked="0"/>
    </xf>
    <xf numFmtId="0" fontId="1" fillId="0" borderId="51" xfId="0" applyFont="1" applyBorder="1" applyAlignment="1" applyProtection="1">
      <alignment vertical="center"/>
      <protection locked="0"/>
    </xf>
    <xf numFmtId="0" fontId="6" fillId="0" borderId="15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38" fontId="6" fillId="0" borderId="17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8" xfId="0" applyFont="1" applyBorder="1" applyAlignment="1">
      <alignment vertical="center"/>
    </xf>
    <xf numFmtId="38" fontId="1" fillId="0" borderId="49" xfId="0" applyNumberFormat="1" applyFont="1" applyBorder="1" applyAlignment="1">
      <alignment horizontal="right" vertical="center"/>
    </xf>
    <xf numFmtId="38" fontId="4" fillId="0" borderId="34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38" fontId="1" fillId="0" borderId="23" xfId="1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38" fontId="1" fillId="0" borderId="36" xfId="1" applyFont="1" applyFill="1" applyBorder="1" applyAlignment="1">
      <alignment horizontal="right" vertical="center"/>
    </xf>
    <xf numFmtId="0" fontId="1" fillId="0" borderId="26" xfId="0" applyFont="1" applyBorder="1" applyAlignment="1">
      <alignment horizontal="left" vertical="center"/>
    </xf>
    <xf numFmtId="0" fontId="1" fillId="0" borderId="26" xfId="0" applyFont="1" applyBorder="1" applyAlignment="1">
      <alignment vertical="center"/>
    </xf>
    <xf numFmtId="0" fontId="1" fillId="0" borderId="53" xfId="0" applyFont="1" applyBorder="1" applyAlignment="1">
      <alignment horizontal="left" vertical="center"/>
    </xf>
    <xf numFmtId="38" fontId="1" fillId="0" borderId="37" xfId="1" applyFont="1" applyBorder="1" applyAlignment="1">
      <alignment horizontal="center" vertical="center"/>
    </xf>
    <xf numFmtId="38" fontId="1" fillId="0" borderId="0" xfId="1" applyFont="1" applyBorder="1" applyAlignment="1">
      <alignment horizontal="right" vertical="center"/>
    </xf>
    <xf numFmtId="0" fontId="1" fillId="0" borderId="54" xfId="0" applyFont="1" applyBorder="1" applyAlignment="1" applyProtection="1">
      <alignment horizontal="left" vertical="center"/>
      <protection locked="0"/>
    </xf>
    <xf numFmtId="38" fontId="1" fillId="0" borderId="55" xfId="0" applyNumberFormat="1" applyFont="1" applyBorder="1" applyAlignment="1" applyProtection="1">
      <alignment vertical="center"/>
      <protection locked="0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0" fontId="2" fillId="0" borderId="40" xfId="0" applyFont="1" applyBorder="1" applyAlignment="1">
      <alignment horizontal="left" vertical="center"/>
    </xf>
    <xf numFmtId="38" fontId="1" fillId="0" borderId="37" xfId="1" applyFont="1" applyBorder="1" applyAlignment="1" applyProtection="1">
      <alignment horizontal="center" vertical="center"/>
      <protection locked="0"/>
    </xf>
    <xf numFmtId="38" fontId="1" fillId="0" borderId="38" xfId="0" applyNumberFormat="1" applyFont="1" applyBorder="1" applyAlignment="1" applyProtection="1">
      <alignment horizontal="right" vertical="center"/>
      <protection locked="0"/>
    </xf>
    <xf numFmtId="0" fontId="1" fillId="0" borderId="41" xfId="0" applyFont="1" applyBorder="1" applyAlignment="1">
      <alignment horizontal="left" vertical="center"/>
    </xf>
    <xf numFmtId="38" fontId="1" fillId="0" borderId="0" xfId="1" applyFont="1" applyBorder="1" applyAlignment="1" applyProtection="1">
      <alignment horizontal="center" vertical="center"/>
      <protection locked="0"/>
    </xf>
    <xf numFmtId="38" fontId="1" fillId="0" borderId="1" xfId="1" applyFont="1" applyBorder="1" applyAlignment="1">
      <alignment horizontal="right" vertical="center"/>
    </xf>
    <xf numFmtId="38" fontId="4" fillId="0" borderId="44" xfId="0" applyNumberFormat="1" applyFont="1" applyBorder="1" applyAlignment="1">
      <alignment horizontal="right" vertical="center"/>
    </xf>
    <xf numFmtId="38" fontId="4" fillId="0" borderId="44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justifyLastLine="1"/>
    </xf>
    <xf numFmtId="38" fontId="4" fillId="0" borderId="22" xfId="0" applyNumberFormat="1" applyFont="1" applyBorder="1" applyAlignment="1">
      <alignment vertical="center"/>
    </xf>
    <xf numFmtId="0" fontId="6" fillId="0" borderId="45" xfId="0" applyFont="1" applyBorder="1" applyAlignment="1">
      <alignment horizontal="left" vertical="center"/>
    </xf>
    <xf numFmtId="38" fontId="4" fillId="0" borderId="13" xfId="1" applyFont="1" applyBorder="1" applyAlignment="1" applyProtection="1">
      <alignment horizontal="right" vertical="center"/>
      <protection locked="0"/>
    </xf>
    <xf numFmtId="38" fontId="1" fillId="0" borderId="26" xfId="1" applyFont="1" applyBorder="1" applyAlignment="1">
      <alignment horizontal="left" vertical="center"/>
    </xf>
    <xf numFmtId="38" fontId="4" fillId="0" borderId="28" xfId="1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38" fontId="4" fillId="0" borderId="46" xfId="0" applyNumberFormat="1" applyFont="1" applyBorder="1" applyAlignment="1" applyProtection="1">
      <alignment vertical="center"/>
      <protection locked="0"/>
    </xf>
    <xf numFmtId="0" fontId="2" fillId="0" borderId="47" xfId="0" applyFont="1" applyBorder="1" applyAlignment="1">
      <alignment horizontal="left" vertical="top" wrapText="1"/>
    </xf>
    <xf numFmtId="0" fontId="0" fillId="0" borderId="52" xfId="0" applyBorder="1" applyAlignment="1">
      <alignment horizontal="left" vertical="center"/>
    </xf>
    <xf numFmtId="38" fontId="1" fillId="0" borderId="54" xfId="1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horizontal="right" vertical="center"/>
      <protection locked="0"/>
    </xf>
    <xf numFmtId="0" fontId="1" fillId="0" borderId="55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/>
    </xf>
    <xf numFmtId="38" fontId="1" fillId="0" borderId="37" xfId="1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right" vertical="center"/>
      <protection locked="0"/>
    </xf>
    <xf numFmtId="0" fontId="6" fillId="0" borderId="4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shrinkToFit="1"/>
    </xf>
    <xf numFmtId="38" fontId="1" fillId="0" borderId="52" xfId="1" applyFont="1" applyFill="1" applyBorder="1" applyAlignment="1">
      <alignment horizontal="right" vertical="center"/>
    </xf>
    <xf numFmtId="0" fontId="6" fillId="0" borderId="41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42" xfId="0" applyBorder="1" applyAlignment="1">
      <alignment vertical="center"/>
    </xf>
    <xf numFmtId="0" fontId="8" fillId="0" borderId="16" xfId="0" applyFont="1" applyBorder="1" applyAlignment="1">
      <alignment vertical="center"/>
    </xf>
    <xf numFmtId="38" fontId="6" fillId="0" borderId="51" xfId="1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vertical="center"/>
    </xf>
    <xf numFmtId="38" fontId="0" fillId="0" borderId="1" xfId="0" applyNumberFormat="1" applyBorder="1" applyAlignment="1">
      <alignment horizontal="right" vertical="center"/>
    </xf>
    <xf numFmtId="38" fontId="4" fillId="0" borderId="44" xfId="0" applyNumberFormat="1" applyFont="1" applyBorder="1" applyAlignment="1">
      <alignment horizontal="right" vertical="center" wrapText="1"/>
    </xf>
    <xf numFmtId="0" fontId="1" fillId="0" borderId="29" xfId="0" applyFont="1" applyBorder="1" applyAlignment="1">
      <alignment horizontal="distributed" vertical="center"/>
    </xf>
    <xf numFmtId="38" fontId="4" fillId="0" borderId="56" xfId="1" applyFont="1" applyBorder="1" applyAlignment="1">
      <alignment horizontal="right" vertical="center"/>
    </xf>
    <xf numFmtId="38" fontId="1" fillId="0" borderId="29" xfId="1" applyFont="1" applyBorder="1" applyAlignment="1">
      <alignment horizontal="right" vertical="center"/>
    </xf>
    <xf numFmtId="38" fontId="1" fillId="0" borderId="43" xfId="0" applyNumberFormat="1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181" fontId="1" fillId="0" borderId="1" xfId="0" applyNumberFormat="1" applyFont="1" applyBorder="1" applyAlignment="1">
      <alignment horizontal="right" vertical="center"/>
    </xf>
    <xf numFmtId="38" fontId="4" fillId="0" borderId="44" xfId="1" applyFont="1" applyBorder="1" applyAlignment="1">
      <alignment horizontal="right" vertical="center"/>
    </xf>
    <xf numFmtId="181" fontId="1" fillId="0" borderId="29" xfId="1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57" xfId="0" applyFont="1" applyBorder="1" applyAlignment="1">
      <alignment vertical="center"/>
    </xf>
    <xf numFmtId="0" fontId="0" fillId="0" borderId="58" xfId="0" applyBorder="1" applyAlignment="1">
      <alignment horizontal="right" vertical="center" justifyLastLine="1"/>
    </xf>
    <xf numFmtId="38" fontId="1" fillId="0" borderId="59" xfId="1" applyFont="1" applyBorder="1" applyAlignment="1">
      <alignment horizontal="right" vertical="center"/>
    </xf>
    <xf numFmtId="38" fontId="4" fillId="0" borderId="60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25</xdr:row>
      <xdr:rowOff>66675</xdr:rowOff>
    </xdr:from>
    <xdr:to>
      <xdr:col>3</xdr:col>
      <xdr:colOff>9525</xdr:colOff>
      <xdr:row>26</xdr:row>
      <xdr:rowOff>66675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B406708D-AC99-44A8-B03F-95C25820A135}"/>
            </a:ext>
          </a:extLst>
        </xdr:cNvPr>
        <xdr:cNvSpPr>
          <a:spLocks noChangeShapeType="1"/>
        </xdr:cNvSpPr>
      </xdr:nvSpPr>
      <xdr:spPr bwMode="auto">
        <a:xfrm flipV="1">
          <a:off x="1314450" y="5143500"/>
          <a:ext cx="1143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26</xdr:row>
      <xdr:rowOff>123825</xdr:rowOff>
    </xdr:from>
    <xdr:to>
      <xdr:col>2</xdr:col>
      <xdr:colOff>542925</xdr:colOff>
      <xdr:row>26</xdr:row>
      <xdr:rowOff>180975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65EF96F4-8A2B-43B6-93B4-61F79ABBF38D}"/>
            </a:ext>
          </a:extLst>
        </xdr:cNvPr>
        <xdr:cNvSpPr>
          <a:spLocks noChangeShapeType="1"/>
        </xdr:cNvSpPr>
      </xdr:nvSpPr>
      <xdr:spPr bwMode="auto">
        <a:xfrm flipV="1">
          <a:off x="1314450" y="5381625"/>
          <a:ext cx="104775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25</xdr:row>
      <xdr:rowOff>66675</xdr:rowOff>
    </xdr:from>
    <xdr:to>
      <xdr:col>3</xdr:col>
      <xdr:colOff>9525</xdr:colOff>
      <xdr:row>26</xdr:row>
      <xdr:rowOff>66675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6D1E6A87-BE74-49B1-B8E0-6966795E13B9}"/>
            </a:ext>
          </a:extLst>
        </xdr:cNvPr>
        <xdr:cNvSpPr>
          <a:spLocks noChangeShapeType="1"/>
        </xdr:cNvSpPr>
      </xdr:nvSpPr>
      <xdr:spPr bwMode="auto">
        <a:xfrm flipV="1">
          <a:off x="1314450" y="5143500"/>
          <a:ext cx="1143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26</xdr:row>
      <xdr:rowOff>123825</xdr:rowOff>
    </xdr:from>
    <xdr:to>
      <xdr:col>2</xdr:col>
      <xdr:colOff>542925</xdr:colOff>
      <xdr:row>26</xdr:row>
      <xdr:rowOff>180975</xdr:rowOff>
    </xdr:to>
    <xdr:sp macro="" textlink="">
      <xdr:nvSpPr>
        <xdr:cNvPr id="5" name="Line 21">
          <a:extLst>
            <a:ext uri="{FF2B5EF4-FFF2-40B4-BE49-F238E27FC236}">
              <a16:creationId xmlns:a16="http://schemas.microsoft.com/office/drawing/2014/main" id="{57FC3393-30D9-47E7-B356-7FF065D97CD3}"/>
            </a:ext>
          </a:extLst>
        </xdr:cNvPr>
        <xdr:cNvSpPr>
          <a:spLocks noChangeShapeType="1"/>
        </xdr:cNvSpPr>
      </xdr:nvSpPr>
      <xdr:spPr bwMode="auto">
        <a:xfrm flipV="1">
          <a:off x="1314450" y="5381625"/>
          <a:ext cx="104775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4A6C-11B0-4C8E-A0A9-4A85DEE7F0DA}">
  <dimension ref="A1:S63"/>
  <sheetViews>
    <sheetView showGridLines="0" showZeros="0" tabSelected="1" view="pageBreakPreview" zoomScale="94" zoomScaleNormal="100" zoomScaleSheetLayoutView="94" workbookViewId="0">
      <selection activeCell="R4" sqref="R4:S4"/>
    </sheetView>
  </sheetViews>
  <sheetFormatPr defaultRowHeight="13.5" x14ac:dyDescent="0.15"/>
  <cols>
    <col min="1" max="1" width="5.125" style="2" customWidth="1"/>
    <col min="2" max="2" width="6.375" style="2" customWidth="1"/>
    <col min="3" max="3" width="7.125" style="2" customWidth="1"/>
    <col min="4" max="4" width="3.125" style="2" customWidth="1"/>
    <col min="5" max="5" width="12.75" style="2" customWidth="1"/>
    <col min="6" max="6" width="8.625" style="2" customWidth="1"/>
    <col min="7" max="7" width="10.625" style="2" customWidth="1"/>
    <col min="8" max="8" width="3.125" style="2" customWidth="1"/>
    <col min="9" max="9" width="12.75" style="2" customWidth="1"/>
    <col min="10" max="10" width="8.625" style="2" customWidth="1"/>
    <col min="11" max="11" width="10.625" style="2" customWidth="1"/>
    <col min="12" max="12" width="3.125" style="2" customWidth="1"/>
    <col min="13" max="13" width="12.75" style="2" customWidth="1"/>
    <col min="14" max="14" width="8.625" style="2" customWidth="1"/>
    <col min="15" max="15" width="10.625" style="2" customWidth="1"/>
    <col min="16" max="16" width="3.125" style="2" customWidth="1"/>
    <col min="17" max="17" width="12.75" style="2" customWidth="1"/>
    <col min="18" max="18" width="8.625" style="2" customWidth="1"/>
    <col min="19" max="19" width="10.625" style="2" customWidth="1"/>
    <col min="20" max="16384" width="9" style="2"/>
  </cols>
  <sheetData>
    <row r="1" spans="1:19" ht="22.5" customHeight="1" x14ac:dyDescent="0.15">
      <c r="A1" s="1" t="s">
        <v>0</v>
      </c>
      <c r="B1" s="1"/>
      <c r="C1" s="1"/>
      <c r="D1" s="1"/>
      <c r="G1" s="3"/>
      <c r="H1" s="3"/>
      <c r="I1" s="3"/>
      <c r="J1" s="3"/>
      <c r="K1" s="3"/>
      <c r="L1" s="3"/>
      <c r="M1" s="3"/>
      <c r="N1" s="3"/>
      <c r="O1" s="3"/>
      <c r="P1" s="4"/>
      <c r="Q1" s="5" t="s">
        <v>1</v>
      </c>
      <c r="R1" s="6"/>
      <c r="S1" s="6"/>
    </row>
    <row r="2" spans="1:19" ht="22.5" customHeight="1" x14ac:dyDescent="0.15">
      <c r="A2" s="7" t="s">
        <v>2</v>
      </c>
      <c r="B2" s="8"/>
      <c r="C2" s="9"/>
      <c r="D2" s="9"/>
      <c r="E2" s="9"/>
      <c r="F2" s="9"/>
      <c r="G2" s="9"/>
      <c r="H2" s="9"/>
      <c r="I2" s="10" t="s">
        <v>3</v>
      </c>
      <c r="J2" s="11"/>
      <c r="K2" s="12"/>
      <c r="L2" s="13" t="s">
        <v>4</v>
      </c>
      <c r="M2" s="14"/>
      <c r="N2" s="14"/>
      <c r="O2" s="15"/>
      <c r="P2" s="16" t="s">
        <v>5</v>
      </c>
      <c r="Q2" s="17"/>
      <c r="R2" s="18">
        <f>S32</f>
        <v>0</v>
      </c>
      <c r="S2" s="18"/>
    </row>
    <row r="3" spans="1:19" ht="22.5" customHeight="1" x14ac:dyDescent="0.15">
      <c r="A3" s="19" t="s">
        <v>6</v>
      </c>
      <c r="B3" s="20"/>
      <c r="C3" s="21"/>
      <c r="D3" s="21"/>
      <c r="E3" s="21"/>
      <c r="F3" s="21"/>
      <c r="G3" s="21"/>
      <c r="H3" s="21"/>
      <c r="I3" s="22" t="s">
        <v>3</v>
      </c>
      <c r="J3" s="23"/>
      <c r="K3" s="24"/>
      <c r="L3" s="25"/>
      <c r="M3" s="26"/>
      <c r="N3" s="26"/>
      <c r="O3" s="27"/>
      <c r="P3" s="28" t="s">
        <v>7</v>
      </c>
      <c r="Q3" s="29"/>
      <c r="R3" s="30">
        <f>R2</f>
        <v>0</v>
      </c>
      <c r="S3" s="30"/>
    </row>
    <row r="4" spans="1:19" ht="22.5" customHeight="1" x14ac:dyDescent="0.15">
      <c r="A4" s="19" t="s">
        <v>8</v>
      </c>
      <c r="B4" s="20"/>
      <c r="C4" s="21"/>
      <c r="D4" s="31"/>
      <c r="E4" s="31"/>
      <c r="F4" s="31"/>
      <c r="G4" s="31"/>
      <c r="H4" s="31"/>
      <c r="I4" s="31"/>
      <c r="J4" s="31"/>
      <c r="K4" s="32"/>
      <c r="L4" s="33"/>
      <c r="M4" s="34"/>
      <c r="N4" s="34"/>
      <c r="O4" s="35"/>
      <c r="P4" s="36" t="s">
        <v>9</v>
      </c>
      <c r="Q4" s="37"/>
      <c r="R4" s="38"/>
      <c r="S4" s="38"/>
    </row>
    <row r="5" spans="1:19" ht="22.5" customHeight="1" x14ac:dyDescent="0.15">
      <c r="A5" s="39" t="s">
        <v>10</v>
      </c>
      <c r="B5" s="40"/>
      <c r="C5" s="41"/>
      <c r="D5" s="42"/>
      <c r="E5" s="42"/>
      <c r="F5" s="42"/>
      <c r="G5" s="43" t="s">
        <v>11</v>
      </c>
      <c r="H5" s="41"/>
      <c r="I5" s="42"/>
      <c r="J5" s="42"/>
      <c r="K5" s="44"/>
      <c r="L5" s="45" t="s">
        <v>12</v>
      </c>
      <c r="M5" s="46"/>
      <c r="N5" s="47"/>
      <c r="O5" s="48"/>
      <c r="P5" s="49" t="s">
        <v>13</v>
      </c>
      <c r="Q5" s="50"/>
      <c r="R5" s="51"/>
      <c r="S5" s="52"/>
    </row>
    <row r="6" spans="1:19" ht="14.25" customHeight="1" x14ac:dyDescent="0.15">
      <c r="A6" s="53" t="s">
        <v>14</v>
      </c>
      <c r="B6" s="54"/>
      <c r="C6" s="55" t="s">
        <v>15</v>
      </c>
      <c r="D6" s="56" t="s">
        <v>16</v>
      </c>
      <c r="E6" s="57"/>
      <c r="F6" s="57"/>
      <c r="G6" s="58"/>
      <c r="H6" s="56" t="s">
        <v>17</v>
      </c>
      <c r="I6" s="57"/>
      <c r="J6" s="57"/>
      <c r="K6" s="58"/>
      <c r="L6" s="56" t="s">
        <v>18</v>
      </c>
      <c r="M6" s="57"/>
      <c r="N6" s="57"/>
      <c r="O6" s="58"/>
      <c r="P6" s="56" t="s">
        <v>19</v>
      </c>
      <c r="Q6" s="57"/>
      <c r="R6" s="57"/>
      <c r="S6" s="58"/>
    </row>
    <row r="7" spans="1:19" ht="14.25" customHeight="1" x14ac:dyDescent="0.15">
      <c r="A7" s="59"/>
      <c r="B7" s="60"/>
      <c r="C7" s="61"/>
      <c r="D7" s="62" t="s">
        <v>20</v>
      </c>
      <c r="E7" s="63"/>
      <c r="F7" s="64" t="s">
        <v>21</v>
      </c>
      <c r="G7" s="65" t="s">
        <v>22</v>
      </c>
      <c r="H7" s="62" t="s">
        <v>23</v>
      </c>
      <c r="I7" s="63"/>
      <c r="J7" s="64" t="s">
        <v>21</v>
      </c>
      <c r="K7" s="65" t="s">
        <v>22</v>
      </c>
      <c r="L7" s="62" t="s">
        <v>23</v>
      </c>
      <c r="M7" s="63"/>
      <c r="N7" s="64" t="s">
        <v>21</v>
      </c>
      <c r="O7" s="65" t="s">
        <v>22</v>
      </c>
      <c r="P7" s="62" t="s">
        <v>23</v>
      </c>
      <c r="Q7" s="63"/>
      <c r="R7" s="64" t="s">
        <v>21</v>
      </c>
      <c r="S7" s="65" t="s">
        <v>22</v>
      </c>
    </row>
    <row r="8" spans="1:19" ht="14.25" customHeight="1" x14ac:dyDescent="0.15">
      <c r="A8" s="66" t="s">
        <v>24</v>
      </c>
      <c r="B8" s="67"/>
      <c r="C8" s="68" t="s">
        <v>25</v>
      </c>
      <c r="D8" s="69"/>
      <c r="E8" s="70" t="s">
        <v>26</v>
      </c>
      <c r="F8" s="71">
        <v>2860</v>
      </c>
      <c r="G8" s="72"/>
      <c r="H8" s="73"/>
      <c r="I8" s="74"/>
      <c r="J8" s="75"/>
      <c r="K8" s="75"/>
      <c r="L8" s="76"/>
      <c r="M8" s="77"/>
      <c r="N8" s="78"/>
      <c r="O8" s="79"/>
      <c r="P8" s="80"/>
      <c r="Q8" s="81"/>
      <c r="R8" s="82"/>
      <c r="S8" s="83"/>
    </row>
    <row r="9" spans="1:19" ht="16.5" customHeight="1" x14ac:dyDescent="0.15">
      <c r="A9" s="84"/>
      <c r="B9" s="85"/>
      <c r="C9" s="86" t="s">
        <v>27</v>
      </c>
      <c r="D9" s="87" t="s">
        <v>28</v>
      </c>
      <c r="E9" s="88" t="s">
        <v>29</v>
      </c>
      <c r="F9" s="89">
        <v>2530</v>
      </c>
      <c r="G9" s="72"/>
      <c r="H9" s="90"/>
      <c r="I9" s="91"/>
      <c r="J9" s="92"/>
      <c r="K9" s="92"/>
      <c r="L9" s="93" t="s">
        <v>30</v>
      </c>
      <c r="M9" s="94" t="s">
        <v>31</v>
      </c>
      <c r="N9" s="95">
        <v>120</v>
      </c>
      <c r="O9" s="96"/>
      <c r="P9" s="97"/>
      <c r="Q9" s="82"/>
      <c r="R9" s="82"/>
      <c r="S9" s="83"/>
    </row>
    <row r="10" spans="1:19" ht="14.25" customHeight="1" x14ac:dyDescent="0.15">
      <c r="A10" s="98" t="s">
        <v>32</v>
      </c>
      <c r="B10" s="99">
        <f>SUM(F10,J10,R10,N10)</f>
        <v>5510</v>
      </c>
      <c r="C10" s="100">
        <f>SUM(G10,K10,O10,S10)</f>
        <v>0</v>
      </c>
      <c r="D10" s="101"/>
      <c r="E10" s="102" t="s">
        <v>33</v>
      </c>
      <c r="F10" s="103">
        <f>SUM(F8:F9)</f>
        <v>5390</v>
      </c>
      <c r="G10" s="104">
        <f>SUM(G8:G9)</f>
        <v>0</v>
      </c>
      <c r="H10" s="105"/>
      <c r="I10" s="106"/>
      <c r="J10" s="107"/>
      <c r="K10" s="108"/>
      <c r="L10" s="109"/>
      <c r="M10" s="102" t="s">
        <v>33</v>
      </c>
      <c r="N10" s="110">
        <f>SUM(N8:N9)</f>
        <v>120</v>
      </c>
      <c r="O10" s="111">
        <f>SUM(O9)</f>
        <v>0</v>
      </c>
      <c r="P10" s="112"/>
      <c r="Q10" s="113"/>
      <c r="R10" s="113"/>
      <c r="S10" s="114"/>
    </row>
    <row r="11" spans="1:19" ht="14.25" customHeight="1" x14ac:dyDescent="0.15">
      <c r="A11" s="66" t="s">
        <v>34</v>
      </c>
      <c r="B11" s="67"/>
      <c r="C11" s="115"/>
      <c r="D11" s="116" t="s">
        <v>35</v>
      </c>
      <c r="E11" s="70" t="s">
        <v>36</v>
      </c>
      <c r="F11" s="71">
        <v>1450</v>
      </c>
      <c r="G11" s="72"/>
      <c r="H11" s="117" t="s">
        <v>37</v>
      </c>
      <c r="I11" s="70" t="s">
        <v>38</v>
      </c>
      <c r="J11" s="71">
        <v>570</v>
      </c>
      <c r="K11" s="72"/>
      <c r="L11" s="118"/>
      <c r="M11" s="74"/>
      <c r="N11" s="75"/>
      <c r="O11" s="119"/>
      <c r="P11" s="120"/>
      <c r="Q11" s="121"/>
      <c r="R11" s="122"/>
      <c r="S11" s="123"/>
    </row>
    <row r="12" spans="1:19" ht="14.25" customHeight="1" x14ac:dyDescent="0.15">
      <c r="A12" s="84"/>
      <c r="B12" s="85"/>
      <c r="C12" s="124"/>
      <c r="D12" s="125" t="s">
        <v>39</v>
      </c>
      <c r="E12" s="88" t="s">
        <v>40</v>
      </c>
      <c r="F12" s="89">
        <v>1250</v>
      </c>
      <c r="G12" s="72"/>
      <c r="H12" s="126"/>
      <c r="I12" s="88" t="s">
        <v>41</v>
      </c>
      <c r="J12" s="89">
        <v>90</v>
      </c>
      <c r="K12" s="72"/>
      <c r="L12" s="127"/>
      <c r="M12" s="91"/>
      <c r="N12" s="128"/>
      <c r="O12" s="129"/>
      <c r="P12" s="80"/>
      <c r="Q12" s="82"/>
      <c r="R12" s="82"/>
      <c r="S12" s="83"/>
    </row>
    <row r="13" spans="1:19" ht="14.25" customHeight="1" x14ac:dyDescent="0.15">
      <c r="A13" s="84"/>
      <c r="B13" s="85"/>
      <c r="C13" s="124"/>
      <c r="D13" s="130"/>
      <c r="E13" s="88" t="s">
        <v>42</v>
      </c>
      <c r="F13" s="89">
        <v>880</v>
      </c>
      <c r="G13" s="72"/>
      <c r="H13" s="131"/>
      <c r="I13" s="132"/>
      <c r="J13" s="133"/>
      <c r="K13" s="133"/>
      <c r="L13" s="127"/>
      <c r="M13" s="91"/>
      <c r="N13" s="92"/>
      <c r="O13" s="134"/>
      <c r="P13" s="97"/>
      <c r="Q13" s="82"/>
      <c r="R13" s="82"/>
      <c r="S13" s="83"/>
    </row>
    <row r="14" spans="1:19" ht="14.25" customHeight="1" x14ac:dyDescent="0.15">
      <c r="A14" s="84"/>
      <c r="B14" s="85"/>
      <c r="C14" s="124"/>
      <c r="D14" s="130" t="s">
        <v>43</v>
      </c>
      <c r="E14" s="135" t="s">
        <v>44</v>
      </c>
      <c r="F14" s="89">
        <v>1940</v>
      </c>
      <c r="G14" s="72"/>
      <c r="H14" s="136"/>
      <c r="I14" s="91"/>
      <c r="J14" s="92"/>
      <c r="K14" s="92"/>
      <c r="L14" s="127"/>
      <c r="M14" s="91"/>
      <c r="N14" s="92"/>
      <c r="O14" s="134"/>
      <c r="P14" s="97"/>
      <c r="Q14" s="82"/>
      <c r="R14" s="82"/>
      <c r="S14" s="83"/>
    </row>
    <row r="15" spans="1:19" ht="14.25" customHeight="1" x14ac:dyDescent="0.15">
      <c r="A15" s="84"/>
      <c r="B15" s="85"/>
      <c r="C15" s="137"/>
      <c r="D15" s="130"/>
      <c r="E15" s="88" t="s">
        <v>45</v>
      </c>
      <c r="F15" s="89">
        <v>1850</v>
      </c>
      <c r="G15" s="72"/>
      <c r="H15" s="138"/>
      <c r="I15" s="139"/>
      <c r="J15" s="140"/>
      <c r="K15" s="140"/>
      <c r="L15" s="127"/>
      <c r="M15" s="91"/>
      <c r="N15" s="92"/>
      <c r="O15" s="134"/>
      <c r="P15" s="97"/>
      <c r="Q15" s="82"/>
      <c r="R15" s="82"/>
      <c r="S15" s="83"/>
    </row>
    <row r="16" spans="1:19" ht="14.25" customHeight="1" x14ac:dyDescent="0.15">
      <c r="A16" s="98" t="s">
        <v>32</v>
      </c>
      <c r="B16" s="99">
        <f>SUM(F16,J16,R16,N16)</f>
        <v>8030</v>
      </c>
      <c r="C16" s="100">
        <f>SUM(G16,K16,O16,S16)</f>
        <v>0</v>
      </c>
      <c r="D16" s="101"/>
      <c r="E16" s="102" t="s">
        <v>33</v>
      </c>
      <c r="F16" s="141">
        <f>SUM(F11:F15)</f>
        <v>7370</v>
      </c>
      <c r="G16" s="142">
        <f>SUM(G11:G15)</f>
        <v>0</v>
      </c>
      <c r="H16" s="143"/>
      <c r="I16" s="102" t="s">
        <v>33</v>
      </c>
      <c r="J16" s="144">
        <f>SUM(J11:J15)</f>
        <v>660</v>
      </c>
      <c r="K16" s="145">
        <f>SUM(K11:K12)</f>
        <v>0</v>
      </c>
      <c r="L16" s="109"/>
      <c r="M16" s="146"/>
      <c r="N16" s="107">
        <f>SUM(N11:N15)</f>
        <v>0</v>
      </c>
      <c r="O16" s="111">
        <f>SUM(O11:O15)</f>
        <v>0</v>
      </c>
      <c r="P16" s="112"/>
      <c r="Q16" s="113"/>
      <c r="R16" s="113"/>
      <c r="S16" s="114"/>
    </row>
    <row r="17" spans="1:19" ht="14.25" customHeight="1" x14ac:dyDescent="0.15">
      <c r="A17" s="66" t="s">
        <v>46</v>
      </c>
      <c r="B17" s="67"/>
      <c r="C17" s="147" t="s">
        <v>47</v>
      </c>
      <c r="D17" s="116"/>
      <c r="E17" s="148" t="s">
        <v>48</v>
      </c>
      <c r="F17" s="71">
        <v>1160</v>
      </c>
      <c r="G17" s="72"/>
      <c r="H17" s="149"/>
      <c r="I17" s="74"/>
      <c r="J17" s="150"/>
      <c r="K17" s="150"/>
      <c r="L17" s="151"/>
      <c r="M17" s="152" t="s">
        <v>49</v>
      </c>
      <c r="N17" s="153"/>
      <c r="O17" s="154"/>
      <c r="P17" s="122"/>
      <c r="Q17" s="122"/>
      <c r="R17" s="122"/>
      <c r="S17" s="123"/>
    </row>
    <row r="18" spans="1:19" ht="14.25" customHeight="1" x14ac:dyDescent="0.15">
      <c r="A18" s="84"/>
      <c r="B18" s="85"/>
      <c r="C18" s="155" t="s">
        <v>50</v>
      </c>
      <c r="D18" s="130" t="s">
        <v>51</v>
      </c>
      <c r="E18" s="88" t="s">
        <v>52</v>
      </c>
      <c r="F18" s="89">
        <v>2100</v>
      </c>
      <c r="G18" s="72"/>
      <c r="H18" s="136"/>
      <c r="I18" s="91"/>
      <c r="J18" s="156"/>
      <c r="K18" s="156"/>
      <c r="L18" s="157"/>
      <c r="M18" s="82"/>
      <c r="N18" s="82"/>
      <c r="O18" s="83"/>
      <c r="P18" s="158"/>
      <c r="Q18" s="82"/>
      <c r="R18" s="82"/>
      <c r="S18" s="83"/>
    </row>
    <row r="19" spans="1:19" ht="14.25" customHeight="1" x14ac:dyDescent="0.15">
      <c r="A19" s="84"/>
      <c r="B19" s="85"/>
      <c r="C19" s="155" t="s">
        <v>53</v>
      </c>
      <c r="D19" s="130"/>
      <c r="E19" s="88" t="s">
        <v>54</v>
      </c>
      <c r="F19" s="89">
        <v>1870</v>
      </c>
      <c r="G19" s="72"/>
      <c r="H19" s="138"/>
      <c r="I19" s="139"/>
      <c r="J19" s="159"/>
      <c r="K19" s="160"/>
      <c r="L19" s="161"/>
      <c r="M19" s="162"/>
      <c r="N19" s="162"/>
      <c r="O19" s="163"/>
      <c r="P19" s="164"/>
      <c r="Q19" s="162"/>
      <c r="R19" s="162"/>
      <c r="S19" s="163"/>
    </row>
    <row r="20" spans="1:19" ht="14.25" customHeight="1" x14ac:dyDescent="0.15">
      <c r="A20" s="84"/>
      <c r="B20" s="85"/>
      <c r="C20" s="165" t="s">
        <v>55</v>
      </c>
      <c r="D20" s="166"/>
      <c r="E20" s="167" t="s">
        <v>56</v>
      </c>
      <c r="F20" s="167"/>
      <c r="G20" s="168"/>
      <c r="H20" s="169"/>
      <c r="I20" s="167" t="s">
        <v>56</v>
      </c>
      <c r="J20" s="167"/>
      <c r="K20" s="170"/>
      <c r="L20" s="171"/>
      <c r="M20" s="167" t="s">
        <v>56</v>
      </c>
      <c r="N20" s="167"/>
      <c r="O20" s="168"/>
      <c r="P20" s="172"/>
      <c r="Q20" s="167" t="s">
        <v>56</v>
      </c>
      <c r="R20" s="167"/>
      <c r="S20" s="168"/>
    </row>
    <row r="21" spans="1:19" ht="14.25" customHeight="1" x14ac:dyDescent="0.15">
      <c r="A21" s="98" t="s">
        <v>32</v>
      </c>
      <c r="B21" s="99">
        <f>SUM(F21,J21,R21,N21)</f>
        <v>5130</v>
      </c>
      <c r="C21" s="100">
        <f>SUM(G21,K21,O21,S21)</f>
        <v>0</v>
      </c>
      <c r="D21" s="101"/>
      <c r="E21" s="102" t="s">
        <v>33</v>
      </c>
      <c r="F21" s="173">
        <f>SUM(F17:F19)</f>
        <v>5130</v>
      </c>
      <c r="G21" s="174">
        <f>SUM(G17:G19)</f>
        <v>0</v>
      </c>
      <c r="H21" s="175"/>
      <c r="I21" s="106"/>
      <c r="J21" s="106"/>
      <c r="K21" s="176"/>
      <c r="L21" s="177"/>
      <c r="M21" s="106"/>
      <c r="N21" s="106"/>
      <c r="O21" s="176"/>
      <c r="P21" s="178"/>
      <c r="Q21" s="106"/>
      <c r="R21" s="106"/>
      <c r="S21" s="176"/>
    </row>
    <row r="22" spans="1:19" ht="14.25" customHeight="1" x14ac:dyDescent="0.15">
      <c r="A22" s="66" t="s">
        <v>57</v>
      </c>
      <c r="B22" s="67"/>
      <c r="C22" s="179"/>
      <c r="D22" s="116"/>
      <c r="E22" s="70" t="s">
        <v>58</v>
      </c>
      <c r="F22" s="71">
        <v>2880</v>
      </c>
      <c r="G22" s="72"/>
      <c r="H22" s="180"/>
      <c r="I22" s="181"/>
      <c r="J22" s="182"/>
      <c r="K22" s="119"/>
      <c r="L22" s="183"/>
      <c r="M22" s="70" t="s">
        <v>59</v>
      </c>
      <c r="N22" s="71">
        <v>920</v>
      </c>
      <c r="O22" s="72"/>
      <c r="P22" s="184"/>
      <c r="Q22" s="70" t="s">
        <v>60</v>
      </c>
      <c r="R22" s="71">
        <v>520</v>
      </c>
      <c r="S22" s="72"/>
    </row>
    <row r="23" spans="1:19" ht="14.25" customHeight="1" x14ac:dyDescent="0.15">
      <c r="A23" s="84"/>
      <c r="B23" s="85"/>
      <c r="C23" s="185"/>
      <c r="D23" s="130"/>
      <c r="E23" s="88" t="s">
        <v>61</v>
      </c>
      <c r="F23" s="89">
        <v>1670</v>
      </c>
      <c r="G23" s="72"/>
      <c r="H23" s="186"/>
      <c r="I23" s="1"/>
      <c r="J23" s="187"/>
      <c r="K23" s="129"/>
      <c r="L23" s="188"/>
      <c r="M23" s="132"/>
      <c r="N23" s="133"/>
      <c r="O23" s="189"/>
      <c r="P23" s="190"/>
      <c r="Q23" s="132"/>
      <c r="R23" s="133"/>
      <c r="S23" s="191"/>
    </row>
    <row r="24" spans="1:19" ht="14.25" customHeight="1" x14ac:dyDescent="0.15">
      <c r="A24" s="84"/>
      <c r="B24" s="85"/>
      <c r="C24" s="192" t="s">
        <v>62</v>
      </c>
      <c r="D24" s="130"/>
      <c r="E24" s="88" t="s">
        <v>63</v>
      </c>
      <c r="F24" s="89">
        <v>1680</v>
      </c>
      <c r="G24" s="72"/>
      <c r="H24" s="193"/>
      <c r="I24" s="91"/>
      <c r="J24" s="92"/>
      <c r="K24" s="194"/>
      <c r="L24" s="195"/>
      <c r="M24" s="88" t="s">
        <v>64</v>
      </c>
      <c r="N24" s="89">
        <v>60</v>
      </c>
      <c r="O24" s="72"/>
      <c r="P24" s="158"/>
      <c r="Q24" s="91"/>
      <c r="R24" s="196"/>
      <c r="S24" s="83"/>
    </row>
    <row r="25" spans="1:19" ht="14.25" customHeight="1" x14ac:dyDescent="0.15">
      <c r="A25" s="98" t="s">
        <v>32</v>
      </c>
      <c r="B25" s="99">
        <f>SUM(F25,J25,R25,N25)</f>
        <v>7730</v>
      </c>
      <c r="C25" s="100">
        <f>SUM(G25,K25,O25,S25)</f>
        <v>0</v>
      </c>
      <c r="D25" s="101"/>
      <c r="E25" s="102" t="s">
        <v>33</v>
      </c>
      <c r="F25" s="103">
        <f>SUM(F22:F24)</f>
        <v>6230</v>
      </c>
      <c r="G25" s="104">
        <f>SUM(G22:G24)</f>
        <v>0</v>
      </c>
      <c r="H25" s="109"/>
      <c r="I25" s="146"/>
      <c r="J25" s="197">
        <f>SUM(J22:J24)</f>
        <v>0</v>
      </c>
      <c r="K25" s="198">
        <f>SUM(K22:K24)</f>
        <v>0</v>
      </c>
      <c r="L25" s="109"/>
      <c r="M25" s="102" t="s">
        <v>33</v>
      </c>
      <c r="N25" s="110">
        <f>SUM(N22:N24)</f>
        <v>980</v>
      </c>
      <c r="O25" s="199">
        <f>SUM(O22:O24)</f>
        <v>0</v>
      </c>
      <c r="P25" s="200"/>
      <c r="Q25" s="201" t="s">
        <v>33</v>
      </c>
      <c r="R25" s="110">
        <f>SUM(R22:R24)</f>
        <v>520</v>
      </c>
      <c r="S25" s="202">
        <f>SUM(S22:S24)</f>
        <v>0</v>
      </c>
    </row>
    <row r="26" spans="1:19" ht="14.25" customHeight="1" x14ac:dyDescent="0.15">
      <c r="A26" s="66" t="s">
        <v>65</v>
      </c>
      <c r="B26" s="67"/>
      <c r="C26" s="203" t="s">
        <v>66</v>
      </c>
      <c r="D26" s="116" t="s">
        <v>67</v>
      </c>
      <c r="E26" s="70" t="s">
        <v>68</v>
      </c>
      <c r="F26" s="71">
        <v>1260</v>
      </c>
      <c r="G26" s="204"/>
      <c r="H26" s="205"/>
      <c r="I26" s="70" t="s">
        <v>69</v>
      </c>
      <c r="J26" s="71">
        <v>100</v>
      </c>
      <c r="K26" s="206"/>
      <c r="L26" s="74"/>
      <c r="M26" s="122"/>
      <c r="N26" s="122"/>
      <c r="O26" s="123"/>
      <c r="P26" s="207"/>
      <c r="Q26" s="74"/>
      <c r="R26" s="75"/>
      <c r="S26" s="208"/>
    </row>
    <row r="27" spans="1:19" ht="17.25" customHeight="1" x14ac:dyDescent="0.15">
      <c r="A27" s="84"/>
      <c r="B27" s="85"/>
      <c r="C27" s="209" t="s">
        <v>70</v>
      </c>
      <c r="D27" s="125"/>
      <c r="E27" s="210" t="s">
        <v>71</v>
      </c>
      <c r="F27" s="89">
        <v>800</v>
      </c>
      <c r="G27" s="204"/>
      <c r="H27" s="211"/>
      <c r="I27" s="132"/>
      <c r="J27" s="212"/>
      <c r="K27" s="213"/>
      <c r="L27" s="91"/>
      <c r="M27" s="82"/>
      <c r="N27" s="82"/>
      <c r="O27" s="83"/>
      <c r="P27" s="158"/>
      <c r="Q27" s="91"/>
      <c r="R27" s="128"/>
      <c r="S27" s="83"/>
    </row>
    <row r="28" spans="1:19" ht="14.25" customHeight="1" x14ac:dyDescent="0.15">
      <c r="A28" s="84"/>
      <c r="B28" s="85"/>
      <c r="C28" s="214" t="s">
        <v>72</v>
      </c>
      <c r="D28" s="215" t="s">
        <v>73</v>
      </c>
      <c r="E28" s="88" t="s">
        <v>74</v>
      </c>
      <c r="F28" s="89">
        <v>920</v>
      </c>
      <c r="G28" s="204"/>
      <c r="H28" s="216"/>
      <c r="I28" s="91"/>
      <c r="J28" s="156"/>
      <c r="K28" s="217"/>
      <c r="L28" s="91"/>
      <c r="M28" s="82"/>
      <c r="N28" s="82"/>
      <c r="O28" s="83"/>
      <c r="P28" s="158"/>
      <c r="Q28" s="82"/>
      <c r="R28" s="82"/>
      <c r="S28" s="83"/>
    </row>
    <row r="29" spans="1:19" ht="17.25" customHeight="1" x14ac:dyDescent="0.15">
      <c r="A29" s="84"/>
      <c r="B29" s="85"/>
      <c r="C29" s="218" t="s">
        <v>75</v>
      </c>
      <c r="D29" s="130"/>
      <c r="E29" s="219" t="s">
        <v>76</v>
      </c>
      <c r="F29" s="220">
        <v>970</v>
      </c>
      <c r="G29" s="204"/>
      <c r="H29" s="216"/>
      <c r="I29" s="91"/>
      <c r="J29" s="156"/>
      <c r="K29" s="217"/>
      <c r="L29" s="91"/>
      <c r="M29" s="82"/>
      <c r="N29" s="82"/>
      <c r="O29" s="83"/>
      <c r="P29" s="158"/>
      <c r="Q29" s="82"/>
      <c r="R29" s="82"/>
      <c r="S29" s="83"/>
    </row>
    <row r="30" spans="1:19" ht="14.25" customHeight="1" x14ac:dyDescent="0.15">
      <c r="A30" s="84"/>
      <c r="B30" s="85"/>
      <c r="C30" s="165" t="s">
        <v>77</v>
      </c>
      <c r="D30" s="221"/>
      <c r="E30" s="222" t="s">
        <v>78</v>
      </c>
      <c r="F30" s="223">
        <v>650</v>
      </c>
      <c r="G30" s="224"/>
      <c r="H30" s="225"/>
      <c r="I30" s="226"/>
      <c r="J30" s="226"/>
      <c r="K30" s="227"/>
      <c r="L30" s="228"/>
      <c r="M30" s="229"/>
      <c r="N30" s="229"/>
      <c r="O30" s="230"/>
      <c r="P30" s="231"/>
      <c r="Q30" s="229"/>
      <c r="R30" s="229"/>
      <c r="S30" s="230"/>
    </row>
    <row r="31" spans="1:19" ht="14.25" customHeight="1" x14ac:dyDescent="0.15">
      <c r="A31" s="98" t="s">
        <v>32</v>
      </c>
      <c r="B31" s="232">
        <f>SUM(F31,J31,R31,N31)</f>
        <v>4700</v>
      </c>
      <c r="C31" s="233">
        <f>SUM(G31,K31,O31,S31)</f>
        <v>0</v>
      </c>
      <c r="D31" s="234"/>
      <c r="E31" s="102" t="s">
        <v>33</v>
      </c>
      <c r="F31" s="103">
        <f>SUM(F26:F30)</f>
        <v>4600</v>
      </c>
      <c r="G31" s="235">
        <f>SUM(G26:G30)</f>
        <v>0</v>
      </c>
      <c r="H31" s="236"/>
      <c r="I31" s="102" t="s">
        <v>33</v>
      </c>
      <c r="J31" s="237">
        <f>SUM(J26:J29)</f>
        <v>100</v>
      </c>
      <c r="K31" s="199">
        <f>SUM(K26:K29)</f>
        <v>0</v>
      </c>
      <c r="L31" s="178"/>
      <c r="M31" s="238"/>
      <c r="N31" s="239"/>
      <c r="O31" s="240"/>
      <c r="P31" s="241"/>
      <c r="Q31" s="146"/>
      <c r="R31" s="242">
        <f>SUM(R26:R29)</f>
        <v>0</v>
      </c>
      <c r="S31" s="198">
        <f>SUM(S26:S29)</f>
        <v>0</v>
      </c>
    </row>
    <row r="32" spans="1:19" ht="14.25" customHeight="1" x14ac:dyDescent="0.15">
      <c r="A32" s="243" t="s">
        <v>79</v>
      </c>
      <c r="B32" s="24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P32" s="244"/>
      <c r="Q32" s="245" t="s">
        <v>80</v>
      </c>
      <c r="R32" s="246">
        <f>SUM(B10,B16,B21,B25,B31)</f>
        <v>31100</v>
      </c>
      <c r="S32" s="247">
        <f>SUM(G10,O10,G16,K16,O16,G21,G25,K25,O25,S25,G31,K31,S31)</f>
        <v>0</v>
      </c>
    </row>
    <row r="33" spans="1:19" ht="11.25" customHeight="1" x14ac:dyDescent="0.15">
      <c r="A33" s="243" t="s">
        <v>81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</row>
    <row r="34" spans="1:19" s="249" customFormat="1" ht="11.25" customHeight="1" x14ac:dyDescent="0.15">
      <c r="A34" s="243" t="s">
        <v>82</v>
      </c>
      <c r="B34" s="243"/>
      <c r="C34" s="248"/>
      <c r="E34" s="248"/>
      <c r="I34" s="243" t="s">
        <v>83</v>
      </c>
      <c r="N34" s="243" t="s">
        <v>84</v>
      </c>
      <c r="P34" s="243"/>
      <c r="Q34" s="243"/>
      <c r="R34" s="243"/>
      <c r="S34" s="243"/>
    </row>
    <row r="35" spans="1:19" s="249" customFormat="1" ht="11.25" customHeight="1" x14ac:dyDescent="0.15">
      <c r="A35" s="243" t="s">
        <v>85</v>
      </c>
      <c r="B35" s="243"/>
      <c r="C35" s="248"/>
      <c r="D35" s="243"/>
      <c r="E35" s="250"/>
      <c r="I35" s="243" t="s">
        <v>86</v>
      </c>
    </row>
    <row r="36" spans="1:19" s="249" customFormat="1" ht="11.25" customHeight="1" x14ac:dyDescent="0.15">
      <c r="A36" s="243" t="s">
        <v>87</v>
      </c>
      <c r="B36" s="243"/>
      <c r="C36" s="250"/>
      <c r="E36" s="248"/>
      <c r="I36" s="243" t="s">
        <v>88</v>
      </c>
    </row>
    <row r="37" spans="1:19" s="249" customFormat="1" ht="11.25" customHeight="1" x14ac:dyDescent="0.15">
      <c r="A37" s="243" t="s">
        <v>89</v>
      </c>
      <c r="B37" s="243"/>
      <c r="C37" s="250"/>
      <c r="E37" s="248"/>
      <c r="I37" s="243" t="s">
        <v>90</v>
      </c>
    </row>
    <row r="38" spans="1:19" ht="11.25" customHeight="1" x14ac:dyDescent="0.15">
      <c r="C38" s="251"/>
      <c r="E38" s="251"/>
      <c r="G38" s="251"/>
      <c r="H38" s="252"/>
      <c r="I38" s="1"/>
      <c r="J38" s="253"/>
    </row>
    <row r="39" spans="1:19" ht="11.25" customHeight="1" x14ac:dyDescent="0.15">
      <c r="C39" s="251"/>
      <c r="E39" s="253"/>
      <c r="F39" s="253"/>
      <c r="G39" s="253"/>
      <c r="H39" s="253"/>
      <c r="I39" s="253"/>
      <c r="J39" s="253"/>
    </row>
    <row r="40" spans="1:19" ht="11.25" customHeight="1" x14ac:dyDescent="0.15">
      <c r="A40" s="254"/>
      <c r="B40" s="254"/>
      <c r="E40" s="255"/>
      <c r="F40" s="255"/>
      <c r="G40" s="255"/>
      <c r="H40" s="255"/>
      <c r="I40" s="255"/>
      <c r="J40" s="255"/>
    </row>
    <row r="42" spans="1:19" x14ac:dyDescent="0.15">
      <c r="A42" s="254"/>
      <c r="B42" s="254"/>
      <c r="C42" s="256"/>
      <c r="D42" s="256"/>
      <c r="E42" s="256"/>
      <c r="F42" s="256"/>
      <c r="G42" s="256"/>
      <c r="H42" s="256"/>
      <c r="I42" s="256"/>
      <c r="J42" s="257"/>
    </row>
    <row r="43" spans="1:19" ht="15" customHeight="1" x14ac:dyDescent="0.15">
      <c r="A43" s="254"/>
      <c r="B43" s="254"/>
      <c r="C43" s="256"/>
      <c r="D43" s="256"/>
      <c r="E43" s="256"/>
      <c r="F43" s="256"/>
      <c r="G43" s="256"/>
      <c r="H43" s="256"/>
      <c r="I43" s="256"/>
      <c r="J43" s="256"/>
    </row>
    <row r="44" spans="1:19" ht="15" customHeight="1" x14ac:dyDescent="0.15">
      <c r="A44" s="254"/>
      <c r="B44" s="254"/>
      <c r="C44" s="251"/>
      <c r="D44" s="258"/>
      <c r="E44" s="251"/>
      <c r="F44" s="258"/>
      <c r="G44" s="251"/>
      <c r="H44" s="251"/>
      <c r="I44" s="251"/>
      <c r="J44" s="251"/>
    </row>
    <row r="45" spans="1:19" ht="15" customHeight="1" x14ac:dyDescent="0.15">
      <c r="A45" s="254"/>
      <c r="B45" s="254"/>
      <c r="E45" s="251"/>
      <c r="F45" s="251"/>
      <c r="G45" s="251"/>
      <c r="H45" s="251"/>
      <c r="I45" s="251"/>
      <c r="J45" s="251"/>
    </row>
    <row r="46" spans="1:19" ht="15" customHeight="1" x14ac:dyDescent="0.15">
      <c r="A46" s="259"/>
      <c r="B46" s="259"/>
      <c r="C46" s="260"/>
      <c r="D46" s="260"/>
      <c r="E46" s="260"/>
      <c r="F46" s="260"/>
      <c r="G46" s="260"/>
      <c r="H46" s="260"/>
      <c r="I46" s="260"/>
      <c r="J46" s="260"/>
    </row>
    <row r="47" spans="1:19" ht="15" customHeight="1" x14ac:dyDescent="0.15">
      <c r="A47" s="254"/>
      <c r="B47" s="254"/>
      <c r="C47" s="256"/>
      <c r="D47" s="257"/>
      <c r="E47" s="256"/>
      <c r="F47" s="256"/>
      <c r="G47" s="256"/>
      <c r="H47" s="256"/>
      <c r="I47" s="256"/>
      <c r="J47" s="257"/>
    </row>
    <row r="48" spans="1:19" ht="15" customHeight="1" x14ac:dyDescent="0.15">
      <c r="A48" s="254"/>
      <c r="B48" s="254"/>
      <c r="C48" s="256"/>
      <c r="D48" s="256"/>
      <c r="E48" s="256"/>
      <c r="F48" s="256"/>
      <c r="G48" s="256"/>
      <c r="H48" s="256"/>
      <c r="I48" s="256"/>
      <c r="J48" s="256"/>
    </row>
    <row r="49" spans="1:10" ht="15" customHeight="1" x14ac:dyDescent="0.15">
      <c r="A49" s="254"/>
      <c r="B49" s="254"/>
      <c r="G49" s="251"/>
      <c r="H49" s="251"/>
      <c r="I49" s="251"/>
      <c r="J49" s="256"/>
    </row>
    <row r="50" spans="1:10" ht="15" customHeight="1" x14ac:dyDescent="0.15">
      <c r="A50" s="254"/>
      <c r="B50" s="254"/>
      <c r="G50" s="251"/>
      <c r="H50" s="251"/>
      <c r="I50" s="251"/>
      <c r="J50" s="253"/>
    </row>
    <row r="51" spans="1:10" ht="15" customHeight="1" x14ac:dyDescent="0.15">
      <c r="A51" s="254"/>
      <c r="B51" s="254"/>
      <c r="C51" s="251"/>
      <c r="D51" s="251"/>
      <c r="E51" s="251"/>
      <c r="F51" s="251"/>
      <c r="G51" s="253"/>
      <c r="H51" s="253"/>
      <c r="I51" s="251"/>
      <c r="J51" s="253"/>
    </row>
    <row r="52" spans="1:10" ht="15" customHeight="1" x14ac:dyDescent="0.15">
      <c r="A52" s="254"/>
      <c r="B52" s="254"/>
      <c r="C52" s="251"/>
      <c r="D52" s="253"/>
      <c r="E52" s="253"/>
      <c r="F52" s="253"/>
      <c r="G52" s="253"/>
      <c r="H52" s="253"/>
      <c r="I52" s="253"/>
      <c r="J52" s="253"/>
    </row>
    <row r="53" spans="1:10" ht="15" customHeight="1" x14ac:dyDescent="0.15">
      <c r="A53" s="254"/>
      <c r="B53" s="254"/>
      <c r="E53" s="253"/>
      <c r="F53" s="253"/>
      <c r="G53" s="253"/>
      <c r="H53" s="253"/>
      <c r="I53" s="253"/>
      <c r="J53" s="253"/>
    </row>
    <row r="54" spans="1:10" ht="15" customHeight="1" x14ac:dyDescent="0.15">
      <c r="A54" s="254"/>
      <c r="B54" s="254"/>
      <c r="C54" s="251"/>
      <c r="D54" s="253"/>
      <c r="E54" s="253"/>
      <c r="F54" s="253"/>
      <c r="G54" s="253"/>
      <c r="H54" s="253"/>
      <c r="I54" s="253"/>
      <c r="J54" s="253"/>
    </row>
    <row r="55" spans="1:10" ht="15" customHeight="1" x14ac:dyDescent="0.15">
      <c r="A55" s="259"/>
      <c r="B55" s="259"/>
      <c r="C55" s="260"/>
      <c r="D55" s="260"/>
      <c r="E55" s="260"/>
      <c r="F55" s="260"/>
      <c r="G55" s="260"/>
      <c r="H55" s="260"/>
      <c r="I55" s="260"/>
      <c r="J55" s="260"/>
    </row>
    <row r="56" spans="1:10" ht="15" customHeight="1" x14ac:dyDescent="0.15">
      <c r="A56" s="254"/>
      <c r="B56" s="254"/>
      <c r="C56" s="256"/>
      <c r="D56" s="256"/>
      <c r="E56" s="256"/>
      <c r="F56" s="256"/>
      <c r="G56" s="256"/>
      <c r="H56" s="256"/>
      <c r="I56" s="256"/>
      <c r="J56" s="257"/>
    </row>
    <row r="57" spans="1:10" ht="15" customHeight="1" x14ac:dyDescent="0.15">
      <c r="A57" s="254"/>
      <c r="B57" s="254"/>
      <c r="C57" s="256"/>
      <c r="D57" s="256"/>
      <c r="E57" s="256"/>
      <c r="F57" s="256"/>
      <c r="G57" s="256"/>
      <c r="H57" s="256"/>
      <c r="I57" s="256"/>
      <c r="J57" s="256"/>
    </row>
    <row r="58" spans="1:10" ht="15" customHeight="1" x14ac:dyDescent="0.15">
      <c r="A58" s="4"/>
      <c r="B58" s="4"/>
      <c r="C58" s="256"/>
      <c r="D58" s="251"/>
      <c r="E58" s="253"/>
      <c r="F58" s="253"/>
      <c r="G58" s="251"/>
      <c r="H58" s="251"/>
      <c r="I58" s="251"/>
      <c r="J58" s="253"/>
    </row>
    <row r="59" spans="1:10" ht="15" customHeight="1" x14ac:dyDescent="0.15">
      <c r="A59" s="4"/>
      <c r="B59" s="4"/>
      <c r="C59" s="251"/>
      <c r="D59" s="252"/>
      <c r="E59" s="253"/>
      <c r="F59" s="253"/>
      <c r="G59" s="253"/>
      <c r="H59" s="253"/>
      <c r="I59" s="253"/>
      <c r="J59" s="253"/>
    </row>
    <row r="60" spans="1:10" ht="15" customHeight="1" x14ac:dyDescent="0.15">
      <c r="A60" s="254"/>
      <c r="B60" s="254"/>
      <c r="E60" s="253"/>
      <c r="F60" s="253"/>
      <c r="G60" s="253"/>
      <c r="H60" s="253"/>
      <c r="I60" s="253"/>
      <c r="J60" s="253"/>
    </row>
    <row r="61" spans="1:10" ht="15" customHeight="1" x14ac:dyDescent="0.15">
      <c r="A61" s="254"/>
      <c r="B61" s="254"/>
      <c r="C61" s="251"/>
      <c r="D61" s="251"/>
      <c r="E61" s="253"/>
      <c r="F61" s="253"/>
      <c r="G61" s="253"/>
      <c r="H61" s="253"/>
      <c r="I61" s="253"/>
      <c r="J61" s="253"/>
    </row>
    <row r="62" spans="1:10" ht="15" customHeight="1" x14ac:dyDescent="0.15">
      <c r="A62" s="254"/>
      <c r="B62" s="254"/>
    </row>
    <row r="63" spans="1:10" ht="15" customHeight="1" x14ac:dyDescent="0.15"/>
  </sheetData>
  <mergeCells count="43">
    <mergeCell ref="E40:J40"/>
    <mergeCell ref="Q20:S20"/>
    <mergeCell ref="A22:B24"/>
    <mergeCell ref="A26:B30"/>
    <mergeCell ref="I30:K30"/>
    <mergeCell ref="M30:O30"/>
    <mergeCell ref="Q30:S30"/>
    <mergeCell ref="A8:B9"/>
    <mergeCell ref="A11:B15"/>
    <mergeCell ref="A17:B20"/>
    <mergeCell ref="E20:G20"/>
    <mergeCell ref="I20:K20"/>
    <mergeCell ref="M20:O20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1">
    <dataValidation type="decimal" allowBlank="1" showErrorMessage="1" errorTitle="ｴﾗｰ" error="販売店持ち部数内の枚数を入力してください。" sqref="G8:G9 K26 O8 S22 O22 K22:K23 G17:G19 K11:K12 G11:G15 G26:G29 O24 G22:G24" xr:uid="{310F7E9A-4C22-4F8E-A3DB-E005972AC3E0}">
      <formula1>0</formula1>
      <formula2>F8</formula2>
    </dataValidation>
  </dataValidations>
  <printOptions horizontalCentered="1"/>
  <pageMargins left="0.23622047244094491" right="0.23622047244094491" top="0.59055118110236227" bottom="0.31496062992125984" header="0.59055118110236227" footer="0.31496062992125984"/>
  <pageSetup paperSize="9" scale="91" orientation="landscape" r:id="rId1"/>
  <headerFooter alignWithMargins="0">
    <oddHeader>&amp;C新聞折込広告部数表・申込書</oddHeader>
    <oddFooter>&amp;C（６）&amp;R&amp;8株式会社さきがけ折込センター
TEL018-889-8230
FAX018-829-1600</oddFooter>
  </headerFooter>
  <rowBreaks count="1" manualBreakCount="1">
    <brk id="4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潟上・男鹿・南秋・能代・山本</vt:lpstr>
      <vt:lpstr>潟上・男鹿・南秋・能代・山本!Print_Area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2024-11-18T07:43:33Z</dcterms:created>
  <dcterms:modified xsi:type="dcterms:W3CDTF">2024-11-18T07:43:57Z</dcterms:modified>
</cp:coreProperties>
</file>