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5FA78039-EDD6-4021-9DA7-42D0DBE49EDD}" xr6:coauthVersionLast="47" xr6:coauthVersionMax="47" xr10:uidLastSave="{00000000-0000-0000-0000-000000000000}"/>
  <bookViews>
    <workbookView xWindow="-120" yWindow="-120" windowWidth="19440" windowHeight="15000" xr2:uid="{EB8B8184-D2C5-4A59-9379-C676E077A9DE}"/>
  </bookViews>
  <sheets>
    <sheet name="北秋田市・北秋田郡" sheetId="1" r:id="rId1"/>
  </sheets>
  <definedNames>
    <definedName name="_xlnm.Print_Area" localSheetId="0">北秋田市・北秋田郡!$A$1:$S$24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G21" i="1"/>
  <c r="C21" i="1" s="1"/>
  <c r="F21" i="1"/>
  <c r="B21" i="1" s="1"/>
  <c r="H17" i="1"/>
  <c r="G17" i="1"/>
  <c r="O13" i="1"/>
  <c r="N13" i="1"/>
  <c r="K13" i="1"/>
  <c r="J13" i="1"/>
  <c r="G13" i="1"/>
  <c r="C17" i="1" s="1"/>
  <c r="S22" i="1" s="1"/>
  <c r="R2" i="1" s="1"/>
  <c r="F13" i="1"/>
  <c r="B17" i="1" s="1"/>
  <c r="R22" i="1" s="1"/>
</calcChain>
</file>

<file path=xl/sharedStrings.xml><?xml version="1.0" encoding="utf-8"?>
<sst xmlns="http://schemas.openxmlformats.org/spreadsheetml/2006/main" count="88" uniqueCount="51">
  <si>
    <t>北秋田市・北秋田郡</t>
    <rPh sb="0" eb="1">
      <t>キタ</t>
    </rPh>
    <rPh sb="1" eb="4">
      <t>アキタシ</t>
    </rPh>
    <rPh sb="5" eb="9">
      <t>キタアキタグン</t>
    </rPh>
    <phoneticPr fontId="2"/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</si>
  <si>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</si>
  <si>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</si>
  <si>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</si>
  <si>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</si>
  <si>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</si>
  <si>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</si>
  <si>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</si>
  <si>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</si>
  <si>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</si>
  <si>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</si>
  <si>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</si>
  <si>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搬入日時：</t>
    <rPh sb="0" eb="2">
      <t>ハンニュウ</t>
    </rPh>
    <rPh sb="2" eb="4">
      <t>ニチジ</t>
    </rPh>
    <phoneticPr fontId="2"/>
  </si>
  <si>
    <t>印刷会社：</t>
    <rPh sb="0" eb="2">
      <t>インサツ</t>
    </rPh>
    <rPh sb="2" eb="4">
      <t>カイシャ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</si>
  <si>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</si>
  <si>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</si>
  <si>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</si>
  <si>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朝日新聞</t>
  </si>
  <si>
    <t>読売新聞</t>
  </si>
  <si>
    <t>毎日・日経・産経・河北</t>
  </si>
  <si>
    <t>販売店名</t>
    <rPh sb="0" eb="2">
      <t>ハンバイ</t>
    </rPh>
    <rPh sb="2" eb="4">
      <t>テンメイ</t>
    </rPh>
    <phoneticPr fontId="2"/>
  </si>
  <si>
    <t>部数</t>
    <rPh sb="0" eb="2">
      <t>ブスウ</t>
    </rPh>
    <phoneticPr fontId="2"/>
  </si>
  <si>
    <t>申込部数</t>
  </si>
  <si>
    <t>販売店名</t>
  </si>
  <si>
    <t>北秋田市</t>
    <rPh sb="0" eb="1">
      <t>キタ</t>
    </rPh>
    <rPh sb="1" eb="4">
      <t>アキタシ</t>
    </rPh>
    <phoneticPr fontId="2"/>
  </si>
  <si>
    <t>（旧鷹巣町）</t>
    <rPh sb="1" eb="2">
      <t>キュウ</t>
    </rPh>
    <rPh sb="2" eb="5">
      <t>タカノスマチ</t>
    </rPh>
    <phoneticPr fontId="2"/>
  </si>
  <si>
    <t>鷹　 巣</t>
    <rPh sb="0" eb="1">
      <t>タカ</t>
    </rPh>
    <rPh sb="3" eb="4">
      <t>ス</t>
    </rPh>
    <phoneticPr fontId="2"/>
  </si>
  <si>
    <r>
      <t>鷹　 巣</t>
    </r>
    <r>
      <rPr>
        <sz val="8"/>
        <rFont val="ＭＳ Ｐゴシック"/>
        <family val="3"/>
        <charset val="128"/>
      </rPr>
      <t>(MNS)</t>
    </r>
    <rPh sb="0" eb="1">
      <t>タカ</t>
    </rPh>
    <rPh sb="3" eb="4">
      <t>ス</t>
    </rPh>
    <phoneticPr fontId="2"/>
  </si>
  <si>
    <t>北秋田</t>
    <rPh sb="0" eb="3">
      <t>キタアキタ</t>
    </rPh>
    <phoneticPr fontId="2"/>
  </si>
  <si>
    <t>（旧合川町）</t>
    <rPh sb="1" eb="2">
      <t>キュウ</t>
    </rPh>
    <rPh sb="2" eb="5">
      <t>アイカワマチ</t>
    </rPh>
    <phoneticPr fontId="2"/>
  </si>
  <si>
    <t>合　 川</t>
    <rPh sb="0" eb="1">
      <t>ゴウ</t>
    </rPh>
    <rPh sb="3" eb="4">
      <t>カワ</t>
    </rPh>
    <phoneticPr fontId="2"/>
  </si>
  <si>
    <t>※１</t>
    <phoneticPr fontId="2"/>
  </si>
  <si>
    <r>
      <t>合　 川</t>
    </r>
    <r>
      <rPr>
        <sz val="8"/>
        <rFont val="ＭＳ Ｐゴシック"/>
        <family val="3"/>
        <charset val="128"/>
      </rPr>
      <t>(YMNH)</t>
    </r>
    <rPh sb="0" eb="1">
      <t>ゴウ</t>
    </rPh>
    <rPh sb="3" eb="4">
      <t>カワ</t>
    </rPh>
    <phoneticPr fontId="2"/>
  </si>
  <si>
    <t>（旧森吉町）</t>
    <rPh sb="1" eb="2">
      <t>キュウ</t>
    </rPh>
    <rPh sb="2" eb="5">
      <t>モリヨシマチ</t>
    </rPh>
    <phoneticPr fontId="2"/>
  </si>
  <si>
    <t>米内沢</t>
    <rPh sb="0" eb="3">
      <t>ヨナイザワ</t>
    </rPh>
    <phoneticPr fontId="2"/>
  </si>
  <si>
    <r>
      <t>前   田</t>
    </r>
    <r>
      <rPr>
        <sz val="8"/>
        <rFont val="ＭＳ Ｐゴシック"/>
        <family val="3"/>
        <charset val="128"/>
      </rPr>
      <t>(AYMNH)</t>
    </r>
    <rPh sb="0" eb="1">
      <t>マエ</t>
    </rPh>
    <rPh sb="4" eb="5">
      <t>タ</t>
    </rPh>
    <phoneticPr fontId="2"/>
  </si>
  <si>
    <t>（旧阿仁町）</t>
    <rPh sb="1" eb="2">
      <t>キュウ</t>
    </rPh>
    <rPh sb="2" eb="5">
      <t>アニマチ</t>
    </rPh>
    <phoneticPr fontId="2"/>
  </si>
  <si>
    <r>
      <t>阿   仁</t>
    </r>
    <r>
      <rPr>
        <sz val="8"/>
        <rFont val="ＭＳ Ｐゴシック"/>
        <family val="3"/>
        <charset val="128"/>
      </rPr>
      <t>(AYMNH)</t>
    </r>
    <rPh sb="0" eb="1">
      <t>クマ</t>
    </rPh>
    <rPh sb="4" eb="5">
      <t>ジン</t>
    </rPh>
    <phoneticPr fontId="2"/>
  </si>
  <si>
    <t>小計</t>
    <rPh sb="0" eb="2">
      <t>ショウケイ</t>
    </rPh>
    <phoneticPr fontId="2"/>
  </si>
  <si>
    <t>北　　　鹿　　　新　　　聞</t>
    <rPh sb="0" eb="1">
      <t>キタ</t>
    </rPh>
    <rPh sb="4" eb="5">
      <t>シカ</t>
    </rPh>
    <rPh sb="8" eb="9">
      <t>シン</t>
    </rPh>
    <rPh sb="12" eb="13">
      <t>ブン</t>
    </rPh>
    <phoneticPr fontId="2"/>
  </si>
  <si>
    <t>備考</t>
    <rPh sb="0" eb="2">
      <t>ビコウ</t>
    </rPh>
    <phoneticPr fontId="2"/>
  </si>
  <si>
    <t>北鹿（朝日）鷹　 巣</t>
    <rPh sb="0" eb="2">
      <t>ホクロク</t>
    </rPh>
    <rPh sb="3" eb="5">
      <t>アサヒ</t>
    </rPh>
    <rPh sb="6" eb="7">
      <t>タカ</t>
    </rPh>
    <rPh sb="9" eb="10">
      <t>ス</t>
    </rPh>
    <phoneticPr fontId="2"/>
  </si>
  <si>
    <t>（　）は折込される新聞ではございません。取扱い販売店です。</t>
    <rPh sb="4" eb="6">
      <t>オリコミ</t>
    </rPh>
    <rPh sb="9" eb="11">
      <t>シンブン</t>
    </rPh>
    <rPh sb="20" eb="22">
      <t>トリアツカ</t>
    </rPh>
    <rPh sb="23" eb="26">
      <t>ハンバイテン</t>
    </rPh>
    <phoneticPr fontId="2"/>
  </si>
  <si>
    <t>地区計</t>
    <rPh sb="0" eb="2">
      <t>チク</t>
    </rPh>
    <rPh sb="2" eb="3">
      <t>ケイ</t>
    </rPh>
    <phoneticPr fontId="2"/>
  </si>
  <si>
    <t>北秋田郡</t>
    <rPh sb="0" eb="4">
      <t>キタアキタグン</t>
    </rPh>
    <phoneticPr fontId="2"/>
  </si>
  <si>
    <t>上小阿仁村</t>
    <rPh sb="0" eb="5">
      <t>カミコアニムラ</t>
    </rPh>
    <phoneticPr fontId="2"/>
  </si>
  <si>
    <r>
      <t>上小阿仁</t>
    </r>
    <r>
      <rPr>
        <sz val="8"/>
        <rFont val="ＭＳ Ｐゴシック"/>
        <family val="3"/>
        <charset val="128"/>
      </rPr>
      <t>(AYMNH)</t>
    </r>
    <rPh sb="0" eb="4">
      <t>カミコアニ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</si>
  <si>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</si>
  <si>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頁合計</t>
    <rPh sb="0" eb="1">
      <t>ページ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</si>
  <si>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</si>
  <si>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朝日合川は、旧森吉町を含む</t>
    <rPh sb="3" eb="5">
      <t>アサヒ</t>
    </rPh>
    <rPh sb="5" eb="7">
      <t>アイカワ</t>
    </rPh>
    <rPh sb="9" eb="10">
      <t>キュウ</t>
    </rPh>
    <rPh sb="10" eb="13">
      <t>モリヨシマチ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</si>
</sst>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9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 wrapText="1" justifyLastLine="1"/>
    </xf>
    <xf numFmtId="0" fontId="1" fillId="2" borderId="24" xfId="0" applyFont="1" applyFill="1" applyBorder="1" applyAlignment="1">
      <alignment horizontal="center" vertical="center" wrapText="1" justifyLastLine="1"/>
    </xf>
    <xf numFmtId="0" fontId="0" fillId="2" borderId="25" xfId="0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29" xfId="0" applyFont="1" applyFill="1" applyBorder="1" applyAlignment="1">
      <alignment horizontal="center" vertical="center" wrapText="1" justifyLastLine="1"/>
    </xf>
    <xf numFmtId="0" fontId="1" fillId="2" borderId="30" xfId="0" applyFont="1" applyFill="1" applyBorder="1" applyAlignment="1">
      <alignment horizontal="center" vertical="center" wrapText="1" justifyLastLine="1"/>
    </xf>
    <xf numFmtId="0" fontId="1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4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38" fontId="1" fillId="0" borderId="27" xfId="1" applyFont="1" applyFill="1" applyBorder="1" applyAlignment="1">
      <alignment horizontal="right" vertical="center"/>
    </xf>
    <xf numFmtId="38" fontId="4" fillId="0" borderId="35" xfId="1" applyFont="1" applyBorder="1" applyAlignment="1" applyProtection="1">
      <alignment horizontal="right" vertical="center"/>
      <protection locked="0"/>
    </xf>
    <xf numFmtId="38" fontId="1" fillId="0" borderId="4" xfId="1" applyFont="1" applyBorder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38" fontId="1" fillId="0" borderId="23" xfId="1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38" fontId="1" fillId="0" borderId="36" xfId="1" applyFont="1" applyBorder="1" applyAlignment="1" applyProtection="1">
      <alignment horizontal="right" vertical="center"/>
      <protection locked="0"/>
    </xf>
    <xf numFmtId="38" fontId="4" fillId="0" borderId="37" xfId="1" applyFont="1" applyBorder="1" applyAlignment="1" applyProtection="1">
      <alignment horizontal="right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38" fontId="1" fillId="0" borderId="42" xfId="1" applyFont="1" applyFill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38" fontId="1" fillId="0" borderId="43" xfId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vertical="center"/>
      <protection locked="0"/>
    </xf>
    <xf numFmtId="38" fontId="1" fillId="0" borderId="44" xfId="1" applyFont="1" applyBorder="1" applyAlignment="1" applyProtection="1">
      <alignment vertical="center"/>
      <protection locked="0"/>
    </xf>
    <xf numFmtId="38" fontId="1" fillId="0" borderId="38" xfId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right" vertical="center"/>
      <protection locked="0"/>
    </xf>
    <xf numFmtId="38" fontId="4" fillId="0" borderId="45" xfId="1" applyFont="1" applyBorder="1" applyAlignment="1" applyProtection="1">
      <alignment horizontal="right" vertical="center"/>
      <protection locked="0"/>
    </xf>
    <xf numFmtId="0" fontId="2" fillId="0" borderId="46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38" fontId="1" fillId="0" borderId="11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vertical="center"/>
      <protection locked="0"/>
    </xf>
    <xf numFmtId="38" fontId="1" fillId="0" borderId="38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vertical="center"/>
      <protection locked="0"/>
    </xf>
    <xf numFmtId="0" fontId="2" fillId="0" borderId="47" xfId="0" applyFont="1" applyBorder="1" applyAlignment="1">
      <alignment horizontal="left" vertical="center"/>
    </xf>
    <xf numFmtId="0" fontId="1" fillId="0" borderId="4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1" fillId="0" borderId="49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38" fontId="4" fillId="0" borderId="22" xfId="0" applyNumberFormat="1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38" fontId="1" fillId="0" borderId="50" xfId="1" applyFont="1" applyBorder="1" applyAlignment="1">
      <alignment horizontal="right" vertical="center"/>
    </xf>
    <xf numFmtId="38" fontId="4" fillId="0" borderId="51" xfId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8" fontId="1" fillId="0" borderId="50" xfId="0" applyNumberFormat="1" applyFont="1" applyBorder="1" applyAlignment="1">
      <alignment horizontal="right" vertical="center"/>
    </xf>
    <xf numFmtId="38" fontId="4" fillId="0" borderId="51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38" fontId="1" fillId="0" borderId="1" xfId="0" applyNumberFormat="1" applyFont="1" applyBorder="1" applyAlignment="1">
      <alignment horizontal="right" vertical="center"/>
    </xf>
    <xf numFmtId="38" fontId="4" fillId="0" borderId="52" xfId="0" applyNumberFormat="1" applyFont="1" applyBorder="1" applyAlignment="1">
      <alignment horizontal="right" vertical="center"/>
    </xf>
    <xf numFmtId="0" fontId="0" fillId="2" borderId="53" xfId="0" applyFill="1" applyBorder="1" applyAlignment="1">
      <alignment horizontal="distributed" vertical="center" justifyLastLine="1"/>
    </xf>
    <xf numFmtId="0" fontId="0" fillId="2" borderId="23" xfId="0" applyFill="1" applyBorder="1" applyAlignment="1">
      <alignment horizontal="center" vertical="center" justifyLastLine="1"/>
    </xf>
    <xf numFmtId="0" fontId="0" fillId="2" borderId="36" xfId="0" applyFill="1" applyBorder="1" applyAlignment="1">
      <alignment horizontal="center" vertical="center" justifyLastLine="1"/>
    </xf>
    <xf numFmtId="0" fontId="0" fillId="2" borderId="37" xfId="0" applyFill="1" applyBorder="1" applyAlignment="1">
      <alignment horizontal="center" vertical="center" justifyLastLine="1"/>
    </xf>
    <xf numFmtId="0" fontId="1" fillId="0" borderId="45" xfId="0" applyFont="1" applyBorder="1" applyAlignment="1">
      <alignment vertical="center"/>
    </xf>
    <xf numFmtId="0" fontId="1" fillId="2" borderId="54" xfId="0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0" fillId="2" borderId="21" xfId="0" applyFill="1" applyBorder="1" applyAlignment="1">
      <alignment horizontal="distributed" vertical="center" justifyLastLine="1"/>
    </xf>
    <xf numFmtId="0" fontId="1" fillId="2" borderId="22" xfId="0" applyFont="1" applyFill="1" applyBorder="1" applyAlignment="1">
      <alignment horizontal="distributed" vertical="center" justifyLastLine="1"/>
    </xf>
    <xf numFmtId="0" fontId="2" fillId="0" borderId="2" xfId="0" applyFont="1" applyBorder="1" applyAlignment="1" applyProtection="1">
      <alignment horizontal="left" vertical="center"/>
      <protection locked="0"/>
    </xf>
    <xf numFmtId="38" fontId="1" fillId="0" borderId="3" xfId="1" applyFont="1" applyBorder="1" applyAlignment="1" applyProtection="1">
      <alignment horizontal="right" vertical="center"/>
      <protection locked="0"/>
    </xf>
    <xf numFmtId="38" fontId="1" fillId="0" borderId="5" xfId="1" applyFont="1" applyFill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38" fontId="4" fillId="0" borderId="28" xfId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1" fillId="0" borderId="6" xfId="1" applyFont="1" applyBorder="1" applyAlignment="1" applyProtection="1">
      <alignment vertical="center"/>
      <protection locked="0"/>
    </xf>
    <xf numFmtId="0" fontId="5" fillId="0" borderId="38" xfId="0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38" fontId="1" fillId="0" borderId="31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7" xfId="0" applyFont="1" applyBorder="1" applyAlignment="1" applyProtection="1">
      <alignment horizontal="left" vertical="center"/>
      <protection locked="0"/>
    </xf>
    <xf numFmtId="38" fontId="1" fillId="0" borderId="23" xfId="1" applyFont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38" fontId="1" fillId="0" borderId="29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4" fillId="0" borderId="52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55" xfId="0" applyFont="1" applyBorder="1" applyAlignment="1">
      <alignment vertical="center"/>
    </xf>
    <xf numFmtId="0" fontId="0" fillId="0" borderId="56" xfId="0" applyBorder="1" applyAlignment="1">
      <alignment horizontal="right" vertical="center"/>
    </xf>
    <xf numFmtId="38" fontId="1" fillId="0" borderId="56" xfId="1" applyFont="1" applyBorder="1" applyAlignment="1">
      <alignment vertical="center"/>
    </xf>
    <xf numFmtId="38" fontId="4" fillId="0" borderId="5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9</xdr:row>
      <xdr:rowOff>66675</xdr:rowOff>
    </xdr:from>
    <xdr:to>
      <xdr:col>3</xdr:col>
      <xdr:colOff>0</xdr:colOff>
      <xdr:row>10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AF6946C3-3659-4180-AE13-BCDEF21B382C}"/>
            </a:ext>
          </a:extLst>
        </xdr:cNvPr>
        <xdr:cNvSpPr>
          <a:spLocks/>
        </xdr:cNvSpPr>
      </xdr:nvSpPr>
      <xdr:spPr bwMode="auto">
        <a:xfrm>
          <a:off x="1362075" y="2219325"/>
          <a:ext cx="47625" cy="228600"/>
        </a:xfrm>
        <a:prstGeom prst="leftBrace">
          <a:avLst>
            <a:gd name="adj1" fmla="val -2061539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7B22-C5CC-4D57-9926-1D3D9F33C110}">
  <sheetPr>
    <pageSetUpPr fitToPage="1"/>
  </sheetPr>
  <dimension ref="A1:S27"/>
  <sheetViews>
    <sheetView showGridLines="0" showZeros="0" tabSelected="1" view="pageBreakPreview" zoomScale="96" zoomScaleNormal="80" zoomScaleSheetLayoutView="96" workbookViewId="0">
      <selection activeCell="R5" sqref="R5:S5"/>
    </sheetView>
  </sheetViews>
  <sheetFormatPr defaultRowHeight="13.5" x14ac:dyDescent="0.15"/>
  <cols>
    <col min="1" max="1" width="5.125" style="3" customWidth="1"/>
    <col min="2" max="2" width="6.375" style="3" customWidth="1"/>
    <col min="3" max="3" width="7" style="3" customWidth="1"/>
    <col min="4" max="4" width="3.125" style="3" customWidth="1"/>
    <col min="5" max="5" width="14.25" style="3" customWidth="1"/>
    <col min="6" max="6" width="8.625" style="3" customWidth="1"/>
    <col min="7" max="7" width="10.625" style="3" customWidth="1"/>
    <col min="8" max="8" width="3.125" style="3" customWidth="1"/>
    <col min="9" max="9" width="12.75" style="3" customWidth="1"/>
    <col min="10" max="10" width="8.625" style="3" customWidth="1"/>
    <col min="11" max="11" width="10.625" style="3" customWidth="1"/>
    <col min="12" max="12" width="3.125" style="3" customWidth="1"/>
    <col min="13" max="13" width="12.75" style="3" customWidth="1"/>
    <col min="14" max="14" width="8.625" style="3" customWidth="1"/>
    <col min="15" max="15" width="10.625" style="3" customWidth="1"/>
    <col min="16" max="16" width="3.125" style="3" customWidth="1"/>
    <col min="17" max="17" width="11.625" style="3" customWidth="1"/>
    <col min="18" max="18" width="8.625" style="3" customWidth="1"/>
    <col min="19" max="19" width="10.625" style="3" customWidth="1"/>
    <col min="20" max="16384" width="9" style="3"/>
  </cols>
  <sheetData>
    <row r="1" spans="1:19" ht="22.5" customHeight="1" x14ac:dyDescent="0.15">
      <c r="A1" s="1" t="s">
        <v>0</v>
      </c>
      <c r="B1" s="2"/>
      <c r="C1" s="2"/>
      <c r="D1" s="2"/>
      <c r="E1" s="2"/>
      <c r="G1" s="4"/>
      <c r="H1" s="4"/>
      <c r="I1" s="4"/>
      <c r="J1" s="4"/>
      <c r="K1" s="4"/>
      <c r="L1" s="5"/>
      <c r="M1" s="6"/>
      <c r="N1" s="6"/>
      <c r="Q1" s="7" t="s">
        <v>1</v>
      </c>
      <c r="R1" s="8"/>
      <c r="S1" s="8"/>
    </row>
    <row r="2" spans="1:19" ht="22.5" customHeight="1" x14ac:dyDescent="0.15">
      <c r="A2" s="9" t="s">
        <v>2</v>
      </c>
      <c r="B2" s="10"/>
      <c r="C2" s="11"/>
      <c r="D2" s="11"/>
      <c r="E2" s="11"/>
      <c r="F2" s="11"/>
      <c r="G2" s="11"/>
      <c r="H2" s="11"/>
      <c r="I2" s="12" t="s">
        <v>3</v>
      </c>
      <c r="J2" s="11"/>
      <c r="K2" s="13"/>
      <c r="L2" s="14" t="s">
        <v>4</v>
      </c>
      <c r="M2" s="15"/>
      <c r="N2" s="15"/>
      <c r="O2" s="16"/>
      <c r="P2" s="17" t="s">
        <v>5</v>
      </c>
      <c r="Q2" s="18"/>
      <c r="R2" s="19">
        <f>S22</f>
        <v>0</v>
      </c>
      <c r="S2" s="19"/>
    </row>
    <row r="3" spans="1:19" ht="22.5" customHeight="1" x14ac:dyDescent="0.15">
      <c r="A3" s="20" t="s">
        <v>6</v>
      </c>
      <c r="B3" s="21"/>
      <c r="C3" s="22"/>
      <c r="D3" s="22"/>
      <c r="E3" s="22"/>
      <c r="F3" s="22"/>
      <c r="G3" s="22"/>
      <c r="H3" s="22"/>
      <c r="I3" s="23" t="s">
        <v>3</v>
      </c>
      <c r="J3" s="22"/>
      <c r="K3" s="24"/>
      <c r="L3" s="25"/>
      <c r="M3" s="26"/>
      <c r="N3" s="26"/>
      <c r="O3" s="27"/>
      <c r="P3" s="28" t="s">
        <v>7</v>
      </c>
      <c r="Q3" s="29"/>
      <c r="R3" s="30">
        <f>R2</f>
        <v>0</v>
      </c>
      <c r="S3" s="30"/>
    </row>
    <row r="4" spans="1:19" ht="22.5" customHeight="1" x14ac:dyDescent="0.15">
      <c r="A4" s="20" t="s">
        <v>8</v>
      </c>
      <c r="B4" s="21"/>
      <c r="C4" s="22"/>
      <c r="D4" s="31"/>
      <c r="E4" s="31"/>
      <c r="F4" s="31"/>
      <c r="G4" s="31"/>
      <c r="H4" s="31"/>
      <c r="I4" s="31"/>
      <c r="J4" s="31"/>
      <c r="K4" s="32"/>
      <c r="L4" s="33"/>
      <c r="M4" s="34"/>
      <c r="N4" s="34"/>
      <c r="O4" s="35"/>
      <c r="P4" s="36" t="s">
        <v>9</v>
      </c>
      <c r="Q4" s="37"/>
      <c r="R4" s="38"/>
      <c r="S4" s="38"/>
    </row>
    <row r="5" spans="1:19" ht="22.5" customHeight="1" x14ac:dyDescent="0.15">
      <c r="A5" s="39" t="s">
        <v>10</v>
      </c>
      <c r="B5" s="40"/>
      <c r="C5" s="41"/>
      <c r="D5" s="42"/>
      <c r="E5" s="42"/>
      <c r="F5" s="42"/>
      <c r="G5" s="43" t="s">
        <v>11</v>
      </c>
      <c r="H5" s="41"/>
      <c r="I5" s="42"/>
      <c r="J5" s="42"/>
      <c r="K5" s="44"/>
      <c r="L5" s="45" t="s">
        <v>12</v>
      </c>
      <c r="M5" s="46"/>
      <c r="N5" s="47"/>
      <c r="O5" s="48"/>
      <c r="P5" s="49" t="s">
        <v>13</v>
      </c>
      <c r="Q5" s="50"/>
      <c r="R5" s="51"/>
      <c r="S5" s="52"/>
    </row>
    <row r="6" spans="1:19" ht="14.25" customHeight="1" x14ac:dyDescent="0.15">
      <c r="A6" s="53" t="s">
        <v>14</v>
      </c>
      <c r="B6" s="54"/>
      <c r="C6" s="55" t="s">
        <v>15</v>
      </c>
      <c r="D6" s="56" t="s">
        <v>16</v>
      </c>
      <c r="E6" s="57"/>
      <c r="F6" s="57"/>
      <c r="G6" s="58"/>
      <c r="H6" s="59" t="s">
        <v>17</v>
      </c>
      <c r="I6" s="57"/>
      <c r="J6" s="57"/>
      <c r="K6" s="60"/>
      <c r="L6" s="56" t="s">
        <v>18</v>
      </c>
      <c r="M6" s="57"/>
      <c r="N6" s="57"/>
      <c r="O6" s="58"/>
      <c r="P6" s="56" t="s">
        <v>19</v>
      </c>
      <c r="Q6" s="57"/>
      <c r="R6" s="57"/>
      <c r="S6" s="58"/>
    </row>
    <row r="7" spans="1:19" ht="14.25" customHeight="1" x14ac:dyDescent="0.15">
      <c r="A7" s="61"/>
      <c r="B7" s="62"/>
      <c r="C7" s="63"/>
      <c r="D7" s="64" t="s">
        <v>20</v>
      </c>
      <c r="E7" s="65"/>
      <c r="F7" s="66" t="s">
        <v>21</v>
      </c>
      <c r="G7" s="67" t="s">
        <v>22</v>
      </c>
      <c r="H7" s="68" t="s">
        <v>23</v>
      </c>
      <c r="I7" s="65"/>
      <c r="J7" s="66" t="s">
        <v>21</v>
      </c>
      <c r="K7" s="69" t="s">
        <v>22</v>
      </c>
      <c r="L7" s="64" t="s">
        <v>23</v>
      </c>
      <c r="M7" s="65"/>
      <c r="N7" s="66" t="s">
        <v>21</v>
      </c>
      <c r="O7" s="67" t="s">
        <v>22</v>
      </c>
      <c r="P7" s="64" t="s">
        <v>23</v>
      </c>
      <c r="Q7" s="65"/>
      <c r="R7" s="66" t="s">
        <v>21</v>
      </c>
      <c r="S7" s="67" t="s">
        <v>22</v>
      </c>
    </row>
    <row r="8" spans="1:19" ht="14.25" customHeight="1" x14ac:dyDescent="0.15">
      <c r="A8" s="70" t="s">
        <v>24</v>
      </c>
      <c r="B8" s="71"/>
      <c r="C8" s="72" t="s">
        <v>25</v>
      </c>
      <c r="D8" s="73"/>
      <c r="E8" s="74" t="s">
        <v>26</v>
      </c>
      <c r="F8" s="75">
        <v>2880</v>
      </c>
      <c r="G8" s="76"/>
      <c r="H8" s="77"/>
      <c r="I8" s="74" t="s">
        <v>27</v>
      </c>
      <c r="J8" s="75">
        <v>1170</v>
      </c>
      <c r="K8" s="76"/>
      <c r="L8" s="78"/>
      <c r="M8" s="74" t="s">
        <v>28</v>
      </c>
      <c r="N8" s="75">
        <v>270</v>
      </c>
      <c r="O8" s="76"/>
      <c r="P8" s="79"/>
      <c r="Q8" s="80"/>
      <c r="R8" s="81"/>
      <c r="S8" s="82"/>
    </row>
    <row r="9" spans="1:19" ht="14.25" customHeight="1" x14ac:dyDescent="0.15">
      <c r="A9" s="83"/>
      <c r="B9" s="84"/>
      <c r="C9" s="85" t="s">
        <v>29</v>
      </c>
      <c r="D9" s="86"/>
      <c r="E9" s="87" t="s">
        <v>30</v>
      </c>
      <c r="F9" s="88">
        <v>1200</v>
      </c>
      <c r="G9" s="76"/>
      <c r="H9" s="89" t="s">
        <v>31</v>
      </c>
      <c r="I9" s="87" t="s">
        <v>32</v>
      </c>
      <c r="J9" s="88">
        <v>930</v>
      </c>
      <c r="K9" s="76"/>
      <c r="L9" s="90"/>
      <c r="M9" s="91"/>
      <c r="N9" s="92"/>
      <c r="O9" s="93"/>
      <c r="P9" s="94"/>
      <c r="Q9" s="95"/>
      <c r="R9" s="96"/>
      <c r="S9" s="97"/>
    </row>
    <row r="10" spans="1:19" ht="14.25" customHeight="1" x14ac:dyDescent="0.15">
      <c r="A10" s="83"/>
      <c r="B10" s="84"/>
      <c r="C10" s="98" t="s">
        <v>33</v>
      </c>
      <c r="D10" s="86"/>
      <c r="E10" s="99" t="s">
        <v>34</v>
      </c>
      <c r="F10" s="88">
        <v>630</v>
      </c>
      <c r="G10" s="76"/>
      <c r="H10" s="100"/>
      <c r="I10" s="91"/>
      <c r="J10" s="92"/>
      <c r="K10" s="101"/>
      <c r="L10" s="102"/>
      <c r="M10" s="1"/>
      <c r="N10" s="103"/>
      <c r="O10" s="97"/>
      <c r="P10" s="94"/>
      <c r="Q10" s="95"/>
      <c r="R10" s="96"/>
      <c r="S10" s="97"/>
    </row>
    <row r="11" spans="1:19" ht="14.25" customHeight="1" x14ac:dyDescent="0.15">
      <c r="A11" s="83"/>
      <c r="B11" s="84"/>
      <c r="C11" s="98"/>
      <c r="D11" s="86"/>
      <c r="E11" s="87" t="s">
        <v>35</v>
      </c>
      <c r="F11" s="88">
        <v>670</v>
      </c>
      <c r="G11" s="76"/>
      <c r="H11" s="104"/>
      <c r="I11" s="104"/>
      <c r="J11" s="105"/>
      <c r="K11" s="106"/>
      <c r="L11" s="107"/>
      <c r="M11" s="104"/>
      <c r="N11" s="104"/>
      <c r="O11" s="108"/>
      <c r="P11" s="107"/>
      <c r="Q11" s="104"/>
      <c r="R11" s="104"/>
      <c r="S11" s="108"/>
    </row>
    <row r="12" spans="1:19" ht="14.25" customHeight="1" x14ac:dyDescent="0.15">
      <c r="A12" s="83"/>
      <c r="B12" s="84"/>
      <c r="C12" s="109" t="s">
        <v>36</v>
      </c>
      <c r="D12" s="86"/>
      <c r="E12" s="87" t="s">
        <v>37</v>
      </c>
      <c r="F12" s="88">
        <v>750</v>
      </c>
      <c r="G12" s="76"/>
      <c r="H12" s="110"/>
      <c r="I12" s="111"/>
      <c r="J12" s="111"/>
      <c r="K12" s="112"/>
      <c r="L12" s="110"/>
      <c r="M12" s="111"/>
      <c r="N12" s="111"/>
      <c r="O12" s="113"/>
      <c r="P12" s="107"/>
      <c r="Q12" s="104"/>
      <c r="R12" s="104"/>
      <c r="S12" s="108"/>
    </row>
    <row r="13" spans="1:19" ht="14.25" customHeight="1" x14ac:dyDescent="0.15">
      <c r="A13" s="83"/>
      <c r="B13" s="114"/>
      <c r="C13" s="115"/>
      <c r="D13" s="116"/>
      <c r="E13" s="117" t="s">
        <v>38</v>
      </c>
      <c r="F13" s="118">
        <f>SUM(F8:F12)</f>
        <v>6130</v>
      </c>
      <c r="G13" s="119">
        <f>SUM(G8:G12)</f>
        <v>0</v>
      </c>
      <c r="H13" s="120"/>
      <c r="I13" s="117" t="s">
        <v>38</v>
      </c>
      <c r="J13" s="121">
        <f>SUM(J8:J9)</f>
        <v>2100</v>
      </c>
      <c r="K13" s="122">
        <f>SUM(K8:K9)</f>
        <v>0</v>
      </c>
      <c r="L13" s="123"/>
      <c r="M13" s="117" t="s">
        <v>38</v>
      </c>
      <c r="N13" s="121">
        <f>SUM(N8:N12)</f>
        <v>270</v>
      </c>
      <c r="O13" s="122">
        <f>SUM(O8:O12)</f>
        <v>0</v>
      </c>
      <c r="P13" s="123"/>
      <c r="Q13" s="6"/>
      <c r="R13" s="124"/>
      <c r="S13" s="125"/>
    </row>
    <row r="14" spans="1:19" ht="14.25" customHeight="1" x14ac:dyDescent="0.15">
      <c r="A14" s="83"/>
      <c r="B14" s="114"/>
      <c r="C14" s="126" t="s">
        <v>15</v>
      </c>
      <c r="D14" s="127" t="s">
        <v>39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9"/>
      <c r="S14" s="130"/>
    </row>
    <row r="15" spans="1:19" ht="14.25" customHeight="1" x14ac:dyDescent="0.15">
      <c r="A15" s="83"/>
      <c r="B15" s="114"/>
      <c r="C15" s="131"/>
      <c r="D15" s="132" t="s">
        <v>20</v>
      </c>
      <c r="E15" s="133"/>
      <c r="F15" s="68"/>
      <c r="G15" s="66" t="s">
        <v>21</v>
      </c>
      <c r="H15" s="134" t="s">
        <v>22</v>
      </c>
      <c r="I15" s="133"/>
      <c r="J15" s="135" t="s">
        <v>40</v>
      </c>
      <c r="K15" s="133"/>
      <c r="L15" s="133"/>
      <c r="M15" s="133"/>
      <c r="N15" s="133"/>
      <c r="O15" s="136"/>
      <c r="S15" s="130"/>
    </row>
    <row r="16" spans="1:19" ht="14.25" customHeight="1" x14ac:dyDescent="0.15">
      <c r="A16" s="83"/>
      <c r="B16" s="84"/>
      <c r="C16" s="109" t="s">
        <v>25</v>
      </c>
      <c r="D16" s="137"/>
      <c r="E16" s="74" t="s">
        <v>41</v>
      </c>
      <c r="F16" s="138"/>
      <c r="G16" s="139">
        <v>1400</v>
      </c>
      <c r="H16" s="140"/>
      <c r="I16" s="141"/>
      <c r="J16" s="142" t="s">
        <v>42</v>
      </c>
      <c r="K16" s="143"/>
      <c r="L16" s="137"/>
      <c r="M16" s="144"/>
      <c r="N16" s="145"/>
      <c r="O16" s="146"/>
      <c r="S16" s="130"/>
    </row>
    <row r="17" spans="1:19" ht="14.25" customHeight="1" x14ac:dyDescent="0.15">
      <c r="A17" s="147" t="s">
        <v>43</v>
      </c>
      <c r="B17" s="148">
        <f>F13+J13+N13+G17</f>
        <v>9900</v>
      </c>
      <c r="C17" s="115">
        <f>G13+K13+O13+H17</f>
        <v>0</v>
      </c>
      <c r="D17" s="149"/>
      <c r="E17" s="150"/>
      <c r="F17" s="117" t="s">
        <v>38</v>
      </c>
      <c r="G17" s="151">
        <f>SUM(G16)</f>
        <v>1400</v>
      </c>
      <c r="H17" s="152">
        <f>H16</f>
        <v>0</v>
      </c>
      <c r="I17" s="153"/>
      <c r="J17" s="154"/>
      <c r="K17" s="155"/>
      <c r="L17" s="155"/>
      <c r="M17" s="155"/>
      <c r="N17" s="155"/>
      <c r="O17" s="156"/>
      <c r="S17" s="157"/>
    </row>
    <row r="18" spans="1:19" ht="14.25" customHeight="1" x14ac:dyDescent="0.15">
      <c r="A18" s="53" t="s">
        <v>14</v>
      </c>
      <c r="B18" s="54"/>
      <c r="C18" s="55" t="s">
        <v>15</v>
      </c>
      <c r="D18" s="56" t="s">
        <v>16</v>
      </c>
      <c r="E18" s="57"/>
      <c r="F18" s="57"/>
      <c r="G18" s="58"/>
      <c r="H18" s="59" t="s">
        <v>17</v>
      </c>
      <c r="I18" s="57"/>
      <c r="J18" s="57"/>
      <c r="K18" s="60"/>
      <c r="L18" s="56" t="s">
        <v>18</v>
      </c>
      <c r="M18" s="57"/>
      <c r="N18" s="57"/>
      <c r="O18" s="58"/>
      <c r="P18" s="56" t="s">
        <v>19</v>
      </c>
      <c r="Q18" s="57"/>
      <c r="R18" s="57"/>
      <c r="S18" s="58"/>
    </row>
    <row r="19" spans="1:19" ht="14.25" customHeight="1" x14ac:dyDescent="0.15">
      <c r="A19" s="61"/>
      <c r="B19" s="62"/>
      <c r="C19" s="63"/>
      <c r="D19" s="64" t="s">
        <v>20</v>
      </c>
      <c r="E19" s="65"/>
      <c r="F19" s="66" t="s">
        <v>21</v>
      </c>
      <c r="G19" s="67" t="s">
        <v>22</v>
      </c>
      <c r="H19" s="68" t="s">
        <v>23</v>
      </c>
      <c r="I19" s="65"/>
      <c r="J19" s="66" t="s">
        <v>21</v>
      </c>
      <c r="K19" s="69" t="s">
        <v>22</v>
      </c>
      <c r="L19" s="64" t="s">
        <v>23</v>
      </c>
      <c r="M19" s="65"/>
      <c r="N19" s="66" t="s">
        <v>21</v>
      </c>
      <c r="O19" s="67" t="s">
        <v>22</v>
      </c>
      <c r="P19" s="64" t="s">
        <v>23</v>
      </c>
      <c r="Q19" s="65"/>
      <c r="R19" s="66" t="s">
        <v>21</v>
      </c>
      <c r="S19" s="67" t="s">
        <v>22</v>
      </c>
    </row>
    <row r="20" spans="1:19" ht="14.25" customHeight="1" x14ac:dyDescent="0.15">
      <c r="A20" s="158" t="s">
        <v>44</v>
      </c>
      <c r="B20" s="71"/>
      <c r="C20" s="159" t="s">
        <v>45</v>
      </c>
      <c r="D20" s="73"/>
      <c r="E20" s="160" t="s">
        <v>46</v>
      </c>
      <c r="F20" s="75">
        <v>610</v>
      </c>
      <c r="G20" s="76"/>
      <c r="H20" s="81"/>
      <c r="I20" s="80"/>
      <c r="J20" s="80"/>
      <c r="K20" s="80"/>
      <c r="L20" s="79"/>
      <c r="M20" s="80"/>
      <c r="N20" s="80"/>
      <c r="O20" s="161"/>
      <c r="P20" s="162"/>
      <c r="Q20" s="80"/>
      <c r="R20" s="80"/>
      <c r="S20" s="161"/>
    </row>
    <row r="21" spans="1:19" ht="14.25" customHeight="1" x14ac:dyDescent="0.15">
      <c r="A21" s="163" t="s">
        <v>43</v>
      </c>
      <c r="B21" s="164">
        <f>F21</f>
        <v>610</v>
      </c>
      <c r="C21" s="165">
        <f>G21</f>
        <v>0</v>
      </c>
      <c r="D21" s="149"/>
      <c r="E21" s="117" t="s">
        <v>38</v>
      </c>
      <c r="F21" s="118">
        <f>SUM(F20)</f>
        <v>610</v>
      </c>
      <c r="G21" s="119">
        <f>SUM(G20)</f>
        <v>0</v>
      </c>
      <c r="H21" s="166"/>
      <c r="I21" s="6"/>
      <c r="J21" s="167"/>
      <c r="K21" s="168"/>
      <c r="L21" s="166"/>
      <c r="M21" s="6"/>
      <c r="N21" s="167"/>
      <c r="O21" s="168"/>
      <c r="P21" s="166"/>
      <c r="Q21" s="6"/>
      <c r="R21" s="167"/>
      <c r="S21" s="168"/>
    </row>
    <row r="22" spans="1:19" ht="14.25" customHeight="1" x14ac:dyDescent="0.15">
      <c r="A22" s="169" t="s">
        <v>47</v>
      </c>
      <c r="B22" s="169"/>
      <c r="C22" s="1"/>
      <c r="D22" s="170"/>
      <c r="E22" s="170"/>
      <c r="F22" s="1"/>
      <c r="G22" s="170"/>
      <c r="H22" s="170"/>
      <c r="I22" s="1"/>
      <c r="J22" s="170"/>
      <c r="K22" s="170"/>
      <c r="L22" s="171"/>
      <c r="M22" s="172"/>
      <c r="N22" s="171"/>
      <c r="O22" s="173"/>
      <c r="P22" s="174"/>
      <c r="Q22" s="175" t="s">
        <v>48</v>
      </c>
      <c r="R22" s="176">
        <f>B17+B21</f>
        <v>10510</v>
      </c>
      <c r="S22" s="177">
        <f>C17+C21</f>
        <v>0</v>
      </c>
    </row>
    <row r="23" spans="1:19" ht="14.25" customHeight="1" x14ac:dyDescent="0.15">
      <c r="A23" s="169" t="s">
        <v>49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s="173" customFormat="1" ht="14.25" customHeight="1" x14ac:dyDescent="0.15">
      <c r="A24" s="169" t="s">
        <v>50</v>
      </c>
      <c r="B24" s="169"/>
      <c r="C24" s="1"/>
      <c r="D24" s="1"/>
      <c r="E24" s="1"/>
      <c r="G24" s="1"/>
      <c r="H24" s="1"/>
      <c r="I24" s="1"/>
      <c r="J24" s="1"/>
      <c r="K24" s="1"/>
    </row>
    <row r="25" spans="1:19" ht="15.75" customHeight="1" x14ac:dyDescent="0.15"/>
    <row r="27" spans="1:19" x14ac:dyDescent="0.15">
      <c r="C27" s="2"/>
      <c r="D27" s="2"/>
      <c r="E27" s="2"/>
      <c r="F27" s="2"/>
      <c r="G27" s="2"/>
      <c r="H27" s="2"/>
      <c r="I27" s="2"/>
      <c r="J27" s="2"/>
      <c r="K27" s="2"/>
    </row>
  </sheetData>
  <mergeCells count="51">
    <mergeCell ref="P18:S18"/>
    <mergeCell ref="D19:E19"/>
    <mergeCell ref="H19:I19"/>
    <mergeCell ref="L19:M19"/>
    <mergeCell ref="P19:Q19"/>
    <mergeCell ref="A20:B20"/>
    <mergeCell ref="H17:I17"/>
    <mergeCell ref="J17:O17"/>
    <mergeCell ref="A18:B19"/>
    <mergeCell ref="C18:C19"/>
    <mergeCell ref="D18:G18"/>
    <mergeCell ref="H18:K18"/>
    <mergeCell ref="L18:O18"/>
    <mergeCell ref="A8:B16"/>
    <mergeCell ref="C10:C11"/>
    <mergeCell ref="C14:C15"/>
    <mergeCell ref="D14:O14"/>
    <mergeCell ref="D15:F15"/>
    <mergeCell ref="H15:I15"/>
    <mergeCell ref="J15:O15"/>
    <mergeCell ref="H16:I16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4">
    <dataValidation type="decimal" allowBlank="1" showInputMessage="1" showErrorMessage="1" sqref="H16:I16" xr:uid="{524B2BDD-BFBD-4F0E-860B-412AABA3BB26}">
      <formula1>0</formula1>
      <formula2>G16</formula2>
    </dataValidation>
    <dataValidation type="whole" allowBlank="1" showErrorMessage="1" errorTitle="ｴﾗｰ" error="販売店持ち部数内の枚数を入力してください。" sqref="G20" xr:uid="{C309CA70-69B3-4656-968C-6C16145C2603}">
      <formula1>0</formula1>
      <formula2>F20</formula2>
    </dataValidation>
    <dataValidation type="decimal" allowBlank="1" showErrorMessage="1" errorTitle="ｴﾗｰ" error="販売店持ち部数内の枚数を入力してください。" sqref="G8:G12 O10 O8 K8:K9" xr:uid="{4689D8C0-A247-46FB-A938-28FE0683E779}">
      <formula1>0</formula1>
      <formula2>F8</formula2>
    </dataValidation>
    <dataValidation type="decimal" allowBlank="1" showErrorMessage="1" errorTitle="ｴﾗｰ" error="販売店持ち部数内の枚数を入力してください。" sqref="K16" xr:uid="{3F142824-944E-4174-9A32-FF4555C77F3A}">
      <formula1>0</formula1>
      <formula2>G16</formula2>
    </dataValidation>
  </dataValidations>
  <printOptions horizontalCentered="1"/>
  <pageMargins left="0.23622047244094491" right="0.23622047244094491" top="0.78740157480314965" bottom="0.47244094488188981" header="0.78740157480314965" footer="0.31496062992125984"/>
  <pageSetup paperSize="9" scale="92" orientation="landscape" r:id="rId1"/>
  <headerFooter>
    <oddFooter>&amp;C（１１）&amp;R&amp;8株式会社さきがけ折込センター
TEL018-889-8230
FAX018-829-1600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北秋田市・北秋田郡</vt:lpstr>
      <vt:lpstr>北秋田市・北秋田郡!Print_Area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2024-11-18T07:48:05Z</dcterms:created>
  <dcterms:modified xsi:type="dcterms:W3CDTF">2024-11-18T07:52:56Z</dcterms:modified>
</cp:coreProperties>
</file>