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820F1A8A-D8F4-43A4-AEAF-116DD1FAEB0D}" xr6:coauthVersionLast="47" xr6:coauthVersionMax="47" xr10:uidLastSave="{00000000-0000-0000-0000-000000000000}"/>
  <bookViews>
    <workbookView xWindow="-120" yWindow="-120" windowWidth="19440" windowHeight="15000" xr2:uid="{F037EBEF-8B41-45B6-8AD6-872962E7BC5C}"/>
  </bookViews>
  <sheets>
    <sheet name="横手・湯沢・雄勝" sheetId="1" r:id="rId1"/>
  </sheets>
  <definedNames>
    <definedName name="_xlnm.Print_Area" localSheetId="0">横手・湯沢・雄勝!$A$1:$S$39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O31" i="1"/>
  <c r="C31" i="1" s="1"/>
  <c r="N31" i="1"/>
  <c r="B31" i="1" s="1"/>
  <c r="G31" i="1"/>
  <c r="F31" i="1"/>
  <c r="S27" i="1"/>
  <c r="R27" i="1"/>
  <c r="O27" i="1"/>
  <c r="N27" i="1"/>
  <c r="K27" i="1"/>
  <c r="J27" i="1"/>
  <c r="G27" i="1"/>
  <c r="C27" i="1" s="1"/>
  <c r="F27" i="1"/>
  <c r="B27" i="1" s="1"/>
  <c r="S18" i="1"/>
  <c r="R18" i="1"/>
  <c r="O18" i="1"/>
  <c r="N18" i="1"/>
  <c r="K18" i="1"/>
  <c r="J18" i="1"/>
  <c r="G18" i="1"/>
  <c r="S32" i="1" s="1"/>
  <c r="R2" i="1" s="1"/>
  <c r="F18" i="1"/>
  <c r="C18" i="1"/>
  <c r="B18" i="1"/>
  <c r="R32" i="1" l="1"/>
</calcChain>
</file>

<file path=xl/sharedStrings.xml><?xml version="1.0" encoding="utf-8"?>
<sst xmlns="http://schemas.openxmlformats.org/spreadsheetml/2006/main" count="131" uniqueCount="109">
  <si>
    <t>横手市・湯沢市・雄勝郡</t>
    <rPh sb="0" eb="3">
      <t>ヨコテシ</t>
    </rPh>
    <rPh sb="4" eb="6">
      <t>ユザワ</t>
    </rPh>
    <rPh sb="6" eb="7">
      <t>シ</t>
    </rPh>
    <rPh sb="8" eb="11">
      <t>オガチグン</t>
    </rPh>
    <phoneticPr fontId="2"/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</si>
  <si>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</si>
  <si>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</si>
  <si>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</si>
  <si>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</si>
  <si>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</si>
  <si>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</si>
  <si>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</si>
  <si>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</si>
  <si>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</si>
  <si>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</si>
  <si>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</si>
  <si>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搬入日時：</t>
    <rPh sb="0" eb="2">
      <t>ハンニュウ</t>
    </rPh>
    <rPh sb="2" eb="4">
      <t>ニチジ</t>
    </rPh>
    <phoneticPr fontId="2"/>
  </si>
  <si>
    <t>印刷会社：</t>
    <rPh sb="0" eb="2">
      <t>インサツ</t>
    </rPh>
    <rPh sb="2" eb="4">
      <t>カイシャ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</si>
  <si>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</si>
  <si>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</si>
  <si>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</si>
  <si>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朝日新聞</t>
  </si>
  <si>
    <t>読売新聞</t>
  </si>
  <si>
    <t>毎日・日経・産経・河北</t>
  </si>
  <si>
    <t>販売店名</t>
    <rPh sb="0" eb="2">
      <t>ハンバイ</t>
    </rPh>
    <rPh sb="2" eb="4">
      <t>テンメイ</t>
    </rPh>
    <phoneticPr fontId="2"/>
  </si>
  <si>
    <t>部数</t>
    <rPh sb="0" eb="2">
      <t>ブスウ</t>
    </rPh>
    <phoneticPr fontId="2"/>
  </si>
  <si>
    <t>申込部数</t>
  </si>
  <si>
    <t>販売店名</t>
  </si>
  <si>
    <t>横手市</t>
    <rPh sb="0" eb="3">
      <t>ヨコテシ</t>
    </rPh>
    <phoneticPr fontId="2"/>
  </si>
  <si>
    <r>
      <t>横手南</t>
    </r>
    <r>
      <rPr>
        <sz val="8"/>
        <rFont val="ＭＳ Ｐゴシック"/>
        <family val="3"/>
        <charset val="128"/>
      </rPr>
      <t>(AMSK)</t>
    </r>
    <rPh sb="0" eb="2">
      <t>ヨコテ</t>
    </rPh>
    <rPh sb="2" eb="3">
      <t>ミナミ</t>
    </rPh>
    <phoneticPr fontId="2"/>
  </si>
  <si>
    <t>※9</t>
    <phoneticPr fontId="2"/>
  </si>
  <si>
    <r>
      <t>横　 手</t>
    </r>
    <r>
      <rPr>
        <sz val="8"/>
        <rFont val="ＭＳ Ｐゴシック"/>
        <family val="3"/>
        <charset val="128"/>
      </rPr>
      <t>(N)</t>
    </r>
    <rPh sb="0" eb="1">
      <t>ヨコ</t>
    </rPh>
    <rPh sb="3" eb="4">
      <t>テ</t>
    </rPh>
    <phoneticPr fontId="2"/>
  </si>
  <si>
    <t>※14</t>
    <phoneticPr fontId="2"/>
  </si>
  <si>
    <r>
      <t>産経 金沢</t>
    </r>
    <r>
      <rPr>
        <sz val="8"/>
        <rFont val="ＭＳ Ｐゴシック"/>
        <family val="3"/>
        <charset val="128"/>
      </rPr>
      <t>(K)</t>
    </r>
    <rPh sb="0" eb="2">
      <t>サンケイ</t>
    </rPh>
    <rPh sb="3" eb="4">
      <t>カネ</t>
    </rPh>
    <rPh sb="4" eb="5">
      <t>ザワ</t>
    </rPh>
    <phoneticPr fontId="2"/>
  </si>
  <si>
    <r>
      <t>横手東</t>
    </r>
    <r>
      <rPr>
        <sz val="8"/>
        <rFont val="ＭＳ Ｐゴシック"/>
        <family val="3"/>
        <charset val="128"/>
      </rPr>
      <t>(AMSK)</t>
    </r>
    <rPh sb="0" eb="2">
      <t>ヨコテ</t>
    </rPh>
    <rPh sb="2" eb="3">
      <t>ヒガシ</t>
    </rPh>
    <phoneticPr fontId="2"/>
  </si>
  <si>
    <t>※10</t>
    <phoneticPr fontId="2"/>
  </si>
  <si>
    <r>
      <t>金　 沢</t>
    </r>
    <r>
      <rPr>
        <sz val="8"/>
        <rFont val="ＭＳ Ｐゴシック"/>
        <family val="3"/>
        <charset val="128"/>
      </rPr>
      <t>(AMN)</t>
    </r>
    <rPh sb="0" eb="1">
      <t>カネ</t>
    </rPh>
    <rPh sb="3" eb="4">
      <t>ザワ</t>
    </rPh>
    <phoneticPr fontId="2"/>
  </si>
  <si>
    <t>※１</t>
    <phoneticPr fontId="2"/>
  </si>
  <si>
    <r>
      <t>横手西</t>
    </r>
    <r>
      <rPr>
        <sz val="8"/>
        <rFont val="ＭＳ Ｐゴシック"/>
        <family val="3"/>
        <charset val="128"/>
      </rPr>
      <t>(AMS)</t>
    </r>
    <rPh sb="0" eb="2">
      <t>ヨコテ</t>
    </rPh>
    <rPh sb="2" eb="3">
      <t>ニシ</t>
    </rPh>
    <phoneticPr fontId="2"/>
  </si>
  <si>
    <t>※２</t>
    <phoneticPr fontId="2"/>
  </si>
  <si>
    <r>
      <t>横手北(</t>
    </r>
    <r>
      <rPr>
        <sz val="8"/>
        <rFont val="ＭＳ Ｐゴシック"/>
        <family val="3"/>
        <charset val="128"/>
      </rPr>
      <t>AMS)</t>
    </r>
    <rPh sb="0" eb="1">
      <t>ヨコ</t>
    </rPh>
    <rPh sb="1" eb="2">
      <t>テ</t>
    </rPh>
    <rPh sb="2" eb="3">
      <t>キタ</t>
    </rPh>
    <phoneticPr fontId="2"/>
  </si>
  <si>
    <t>（旧増田町）</t>
    <rPh sb="1" eb="2">
      <t>キュウ</t>
    </rPh>
    <rPh sb="2" eb="5">
      <t>マスダマチ</t>
    </rPh>
    <phoneticPr fontId="2"/>
  </si>
  <si>
    <t>※３</t>
    <phoneticPr fontId="2"/>
  </si>
  <si>
    <r>
      <t>増　 田</t>
    </r>
    <r>
      <rPr>
        <sz val="8"/>
        <rFont val="ＭＳ Ｐゴシック"/>
        <family val="3"/>
        <charset val="128"/>
      </rPr>
      <t>(AMS)</t>
    </r>
    <rPh sb="0" eb="1">
      <t>ゾウ</t>
    </rPh>
    <rPh sb="3" eb="4">
      <t>タ</t>
    </rPh>
    <phoneticPr fontId="2"/>
  </si>
  <si>
    <t>※11</t>
    <phoneticPr fontId="2"/>
  </si>
  <si>
    <r>
      <t>増　 田</t>
    </r>
    <r>
      <rPr>
        <sz val="8"/>
        <rFont val="ＭＳ Ｐゴシック"/>
        <family val="3"/>
        <charset val="128"/>
      </rPr>
      <t>(N)</t>
    </r>
    <rPh sb="0" eb="1">
      <t>ゾウ</t>
    </rPh>
    <rPh sb="3" eb="4">
      <t>タ</t>
    </rPh>
    <phoneticPr fontId="2"/>
  </si>
  <si>
    <t>（旧十文字町）</t>
    <rPh sb="1" eb="2">
      <t>キュウ</t>
    </rPh>
    <rPh sb="2" eb="6">
      <t>ジュウモンジマチ</t>
    </rPh>
    <phoneticPr fontId="2"/>
  </si>
  <si>
    <t>※４</t>
    <phoneticPr fontId="2"/>
  </si>
  <si>
    <r>
      <t>十文字</t>
    </r>
    <r>
      <rPr>
        <sz val="8"/>
        <rFont val="ＭＳ Ｐゴシック"/>
        <family val="3"/>
        <charset val="128"/>
      </rPr>
      <t>(AMS)</t>
    </r>
    <rPh sb="0" eb="3">
      <t>ジュウモンジ</t>
    </rPh>
    <phoneticPr fontId="2"/>
  </si>
  <si>
    <t>※12</t>
    <phoneticPr fontId="2"/>
  </si>
  <si>
    <r>
      <t>十文字</t>
    </r>
    <r>
      <rPr>
        <sz val="8"/>
        <rFont val="ＭＳ Ｐゴシック"/>
        <family val="3"/>
        <charset val="128"/>
      </rPr>
      <t>(N)</t>
    </r>
    <rPh sb="0" eb="3">
      <t>ジュウモンジ</t>
    </rPh>
    <phoneticPr fontId="2"/>
  </si>
  <si>
    <t>（旧山内村）</t>
    <rPh sb="1" eb="2">
      <t>キュウ</t>
    </rPh>
    <rPh sb="2" eb="5">
      <t>サンナイムラ</t>
    </rPh>
    <phoneticPr fontId="2"/>
  </si>
  <si>
    <r>
      <t>山　 内</t>
    </r>
    <r>
      <rPr>
        <sz val="8"/>
        <rFont val="ＭＳ Ｐゴシック"/>
        <family val="3"/>
        <charset val="128"/>
      </rPr>
      <t>(AYMNSK)</t>
    </r>
    <rPh sb="0" eb="1">
      <t>ヤマ</t>
    </rPh>
    <rPh sb="3" eb="4">
      <t>ナイ</t>
    </rPh>
    <phoneticPr fontId="2"/>
  </si>
  <si>
    <t>（旧平鹿町）</t>
    <rPh sb="1" eb="2">
      <t>キュウ</t>
    </rPh>
    <rPh sb="2" eb="5">
      <t>ヒラカマチ</t>
    </rPh>
    <phoneticPr fontId="2"/>
  </si>
  <si>
    <t>※５</t>
    <phoneticPr fontId="2"/>
  </si>
  <si>
    <r>
      <t>浅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舞</t>
    </r>
    <r>
      <rPr>
        <sz val="8"/>
        <rFont val="ＭＳ Ｐゴシック"/>
        <family val="3"/>
        <charset val="128"/>
      </rPr>
      <t>(K)</t>
    </r>
    <rPh sb="0" eb="1">
      <t>アサ</t>
    </rPh>
    <rPh sb="3" eb="4">
      <t>マイ</t>
    </rPh>
    <phoneticPr fontId="2"/>
  </si>
  <si>
    <t>※13</t>
    <phoneticPr fontId="2"/>
  </si>
  <si>
    <r>
      <t>浅　 舞</t>
    </r>
    <r>
      <rPr>
        <sz val="8"/>
        <rFont val="ＭＳ Ｐゴシック"/>
        <family val="3"/>
        <charset val="128"/>
      </rPr>
      <t>(AMNS)</t>
    </r>
    <rPh sb="0" eb="1">
      <t>アサ</t>
    </rPh>
    <rPh sb="3" eb="4">
      <t>マイ</t>
    </rPh>
    <phoneticPr fontId="2"/>
  </si>
  <si>
    <t>（旧雄物川町）</t>
    <rPh sb="1" eb="2">
      <t>キュウ</t>
    </rPh>
    <rPh sb="2" eb="6">
      <t>オモノガワマチ</t>
    </rPh>
    <phoneticPr fontId="2"/>
  </si>
  <si>
    <t>沼　 館</t>
    <rPh sb="0" eb="1">
      <t>ヌマ</t>
    </rPh>
    <rPh sb="3" eb="4">
      <t>タテ</t>
    </rPh>
    <phoneticPr fontId="2"/>
  </si>
  <si>
    <t>※8</t>
    <phoneticPr fontId="2"/>
  </si>
  <si>
    <r>
      <t>館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合</t>
    </r>
    <r>
      <rPr>
        <sz val="8"/>
        <rFont val="ＭＳ Ｐゴシック"/>
        <family val="3"/>
        <charset val="128"/>
      </rPr>
      <t>(YMN)</t>
    </r>
    <rPh sb="0" eb="1">
      <t>タテ</t>
    </rPh>
    <rPh sb="3" eb="4">
      <t>ア</t>
    </rPh>
    <phoneticPr fontId="2"/>
  </si>
  <si>
    <r>
      <t>沼　 館</t>
    </r>
    <r>
      <rPr>
        <sz val="8"/>
        <rFont val="ＭＳ Ｐゴシック"/>
        <family val="3"/>
        <charset val="128"/>
      </rPr>
      <t>(AMNSK)</t>
    </r>
    <rPh sb="0" eb="1">
      <t>ヌマ</t>
    </rPh>
    <rPh sb="3" eb="4">
      <t>ヤカタ</t>
    </rPh>
    <phoneticPr fontId="2"/>
  </si>
  <si>
    <t>（旧大森町）</t>
    <rPh sb="1" eb="2">
      <t>キュウ</t>
    </rPh>
    <rPh sb="2" eb="5">
      <t>オオモリマチ</t>
    </rPh>
    <phoneticPr fontId="2"/>
  </si>
  <si>
    <t>※６</t>
    <phoneticPr fontId="2"/>
  </si>
  <si>
    <r>
      <t>大　 森</t>
    </r>
    <r>
      <rPr>
        <sz val="8"/>
        <rFont val="ＭＳ Ｐゴシック"/>
        <family val="3"/>
        <charset val="128"/>
      </rPr>
      <t>(AYMNSK)</t>
    </r>
    <rPh sb="0" eb="1">
      <t>オオ</t>
    </rPh>
    <rPh sb="3" eb="4">
      <t>モリ</t>
    </rPh>
    <phoneticPr fontId="2"/>
  </si>
  <si>
    <t>地区計</t>
    <rPh sb="0" eb="2">
      <t>チク</t>
    </rPh>
    <rPh sb="2" eb="3">
      <t>ケイ</t>
    </rPh>
    <phoneticPr fontId="2"/>
  </si>
  <si>
    <t>小計</t>
    <rPh sb="0" eb="2">
      <t>ショウケイ</t>
    </rPh>
    <phoneticPr fontId="2"/>
  </si>
  <si>
    <t>湯沢市</t>
    <rPh sb="0" eb="3">
      <t>ユザワシ</t>
    </rPh>
    <phoneticPr fontId="2"/>
  </si>
  <si>
    <r>
      <t>湯沢南</t>
    </r>
    <r>
      <rPr>
        <sz val="8"/>
        <rFont val="ＭＳ Ｐゴシック"/>
        <family val="3"/>
        <charset val="128"/>
      </rPr>
      <t>(M)</t>
    </r>
    <rPh sb="0" eb="2">
      <t>ユザワ</t>
    </rPh>
    <rPh sb="2" eb="3">
      <t>ミナミ</t>
    </rPh>
    <phoneticPr fontId="2"/>
  </si>
  <si>
    <r>
      <t>湯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沢</t>
    </r>
    <r>
      <rPr>
        <sz val="8"/>
        <rFont val="ＭＳ Ｐゴシック"/>
        <family val="3"/>
        <charset val="128"/>
      </rPr>
      <t>(S)</t>
    </r>
    <rPh sb="0" eb="1">
      <t>ユ</t>
    </rPh>
    <rPh sb="3" eb="4">
      <t>ザワ</t>
    </rPh>
    <phoneticPr fontId="2"/>
  </si>
  <si>
    <r>
      <t>湯　 沢</t>
    </r>
    <r>
      <rPr>
        <sz val="8"/>
        <rFont val="ＭＳ Ｐゴシック"/>
        <family val="3"/>
        <charset val="128"/>
      </rPr>
      <t>(N)</t>
    </r>
    <rPh sb="0" eb="1">
      <t>ユ</t>
    </rPh>
    <rPh sb="3" eb="4">
      <t>サワ</t>
    </rPh>
    <phoneticPr fontId="2"/>
  </si>
  <si>
    <t>河北 湯沢</t>
    <rPh sb="0" eb="2">
      <t>カホク</t>
    </rPh>
    <rPh sb="3" eb="5">
      <t>ユザワ</t>
    </rPh>
    <phoneticPr fontId="2"/>
  </si>
  <si>
    <r>
      <t>湯　 沢</t>
    </r>
    <r>
      <rPr>
        <sz val="8"/>
        <rFont val="ＭＳ Ｐゴシック"/>
        <family val="3"/>
        <charset val="128"/>
      </rPr>
      <t>(M)</t>
    </r>
    <rPh sb="0" eb="1">
      <t>ユ</t>
    </rPh>
    <rPh sb="3" eb="4">
      <t>サワ</t>
    </rPh>
    <phoneticPr fontId="2"/>
  </si>
  <si>
    <r>
      <t>湯沢北</t>
    </r>
    <r>
      <rPr>
        <sz val="8"/>
        <rFont val="ＭＳ Ｐゴシック"/>
        <family val="3"/>
        <charset val="128"/>
      </rPr>
      <t>(M)</t>
    </r>
    <rPh sb="0" eb="2">
      <t>ユザワ</t>
    </rPh>
    <rPh sb="2" eb="3">
      <t>キタ</t>
    </rPh>
    <phoneticPr fontId="2"/>
  </si>
  <si>
    <r>
      <t>山　 田</t>
    </r>
    <r>
      <rPr>
        <sz val="8"/>
        <rFont val="ＭＳ Ｐゴシック"/>
        <family val="3"/>
        <charset val="128"/>
      </rPr>
      <t>(AYMS)</t>
    </r>
    <rPh sb="0" eb="1">
      <t>ヤマ</t>
    </rPh>
    <rPh sb="3" eb="4">
      <t>タ</t>
    </rPh>
    <phoneticPr fontId="2"/>
  </si>
  <si>
    <t>（旧雄勝町）</t>
    <rPh sb="1" eb="2">
      <t>キュウ</t>
    </rPh>
    <rPh sb="2" eb="5">
      <t>オガチマチ</t>
    </rPh>
    <phoneticPr fontId="2"/>
  </si>
  <si>
    <r>
      <t>院　 内</t>
    </r>
    <r>
      <rPr>
        <sz val="8"/>
        <rFont val="ＭＳ Ｐゴシック"/>
        <family val="3"/>
        <charset val="128"/>
      </rPr>
      <t>(M)</t>
    </r>
    <rPh sb="0" eb="1">
      <t>イン</t>
    </rPh>
    <rPh sb="3" eb="4">
      <t>ナイ</t>
    </rPh>
    <phoneticPr fontId="2"/>
  </si>
  <si>
    <r>
      <t>院　 内</t>
    </r>
    <r>
      <rPr>
        <sz val="8"/>
        <rFont val="ＭＳ Ｐゴシック"/>
        <family val="3"/>
        <charset val="128"/>
      </rPr>
      <t>(AS)</t>
    </r>
    <rPh sb="0" eb="1">
      <t>イン</t>
    </rPh>
    <rPh sb="3" eb="4">
      <t>ナイ</t>
    </rPh>
    <phoneticPr fontId="2"/>
  </si>
  <si>
    <r>
      <t>横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堀</t>
    </r>
    <r>
      <rPr>
        <sz val="8"/>
        <rFont val="ＭＳ Ｐゴシック"/>
        <family val="3"/>
        <charset val="128"/>
      </rPr>
      <t>(AMNS)</t>
    </r>
    <rPh sb="0" eb="1">
      <t>ヨコ</t>
    </rPh>
    <rPh sb="3" eb="4">
      <t>ホリ</t>
    </rPh>
    <phoneticPr fontId="2"/>
  </si>
  <si>
    <r>
      <t>横　 堀</t>
    </r>
    <r>
      <rPr>
        <sz val="8"/>
        <rFont val="ＭＳ Ｐゴシック"/>
        <family val="3"/>
        <charset val="128"/>
      </rPr>
      <t>(K)</t>
    </r>
    <rPh sb="0" eb="1">
      <t>ヨコ</t>
    </rPh>
    <rPh sb="3" eb="4">
      <t>ホリ</t>
    </rPh>
    <phoneticPr fontId="2"/>
  </si>
  <si>
    <t>(旧稲川町）</t>
    <rPh sb="1" eb="2">
      <t>キュウ</t>
    </rPh>
    <rPh sb="2" eb="5">
      <t>イナカワマチ</t>
    </rPh>
    <phoneticPr fontId="2"/>
  </si>
  <si>
    <t>川　 連</t>
    <rPh sb="0" eb="1">
      <t>カワ</t>
    </rPh>
    <rPh sb="3" eb="4">
      <t>レン</t>
    </rPh>
    <phoneticPr fontId="2"/>
  </si>
  <si>
    <r>
      <t>駒　 形</t>
    </r>
    <r>
      <rPr>
        <sz val="8"/>
        <rFont val="ＭＳ Ｐゴシック"/>
        <family val="3"/>
        <charset val="128"/>
      </rPr>
      <t>(AMNS)</t>
    </r>
    <rPh sb="0" eb="1">
      <t>コマ</t>
    </rPh>
    <rPh sb="3" eb="4">
      <t>カタチ</t>
    </rPh>
    <phoneticPr fontId="2"/>
  </si>
  <si>
    <t>河北 川連</t>
    <rPh sb="0" eb="2">
      <t>カホク</t>
    </rPh>
    <rPh sb="3" eb="4">
      <t>カワ</t>
    </rPh>
    <rPh sb="4" eb="5">
      <t>レン</t>
    </rPh>
    <phoneticPr fontId="2"/>
  </si>
  <si>
    <t>※７</t>
    <phoneticPr fontId="2"/>
  </si>
  <si>
    <r>
      <t>稲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庭</t>
    </r>
    <r>
      <rPr>
        <sz val="8"/>
        <rFont val="ＭＳ Ｐゴシック"/>
        <family val="3"/>
        <charset val="128"/>
      </rPr>
      <t>(AYMNS)</t>
    </r>
    <rPh sb="0" eb="1">
      <t>イネ</t>
    </rPh>
    <rPh sb="3" eb="4">
      <t>ニワ</t>
    </rPh>
    <phoneticPr fontId="2"/>
  </si>
  <si>
    <t>河北 稲庭</t>
    <rPh sb="0" eb="2">
      <t>カホク</t>
    </rPh>
    <rPh sb="3" eb="4">
      <t>イナ</t>
    </rPh>
    <rPh sb="4" eb="5">
      <t>ニワ</t>
    </rPh>
    <phoneticPr fontId="2"/>
  </si>
  <si>
    <t>雄勝郡</t>
    <rPh sb="0" eb="3">
      <t>オガチグン</t>
    </rPh>
    <phoneticPr fontId="2"/>
  </si>
  <si>
    <t>羽後町</t>
    <rPh sb="0" eb="3">
      <t>ウゴマチ</t>
    </rPh>
    <phoneticPr fontId="2"/>
  </si>
  <si>
    <t>三　 輪</t>
    <rPh sb="0" eb="1">
      <t>サン</t>
    </rPh>
    <rPh sb="3" eb="4">
      <t>ワ</t>
    </rPh>
    <phoneticPr fontId="2"/>
  </si>
  <si>
    <r>
      <t>西馬音内</t>
    </r>
    <r>
      <rPr>
        <sz val="8"/>
        <rFont val="ＭＳ Ｐゴシック"/>
        <family val="3"/>
        <charset val="128"/>
      </rPr>
      <t>(MN)</t>
    </r>
    <rPh sb="0" eb="4">
      <t>ニシモナイ</t>
    </rPh>
    <phoneticPr fontId="2"/>
  </si>
  <si>
    <r>
      <t>西馬音内</t>
    </r>
    <r>
      <rPr>
        <sz val="8"/>
        <rFont val="ＭＳ Ｐゴシック"/>
        <family val="3"/>
        <charset val="128"/>
      </rPr>
      <t>(ASK)</t>
    </r>
    <rPh sb="0" eb="4">
      <t>ニシモナイ</t>
    </rPh>
    <phoneticPr fontId="2"/>
  </si>
  <si>
    <t>東成瀬村</t>
    <rPh sb="0" eb="4">
      <t>ヒガシナルセムラ</t>
    </rPh>
    <phoneticPr fontId="2"/>
  </si>
  <si>
    <t>横手市の魁増田が担当</t>
    <rPh sb="0" eb="3">
      <t>ヨコテシ</t>
    </rPh>
    <rPh sb="4" eb="5">
      <t>サキガケ</t>
    </rPh>
    <rPh sb="5" eb="7">
      <t>マスダ</t>
    </rPh>
    <rPh sb="8" eb="10">
      <t>タントウ</t>
    </rPh>
    <phoneticPr fontId="2"/>
  </si>
  <si>
    <t>横手市の読売増田が担当</t>
    <rPh sb="0" eb="3">
      <t>ヨコテシ</t>
    </rPh>
    <rPh sb="4" eb="5">
      <t>ヨ</t>
    </rPh>
    <rPh sb="5" eb="6">
      <t>ウ</t>
    </rPh>
    <rPh sb="6" eb="8">
      <t>マスダ</t>
    </rPh>
    <rPh sb="9" eb="11">
      <t>タントウ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</si>
  <si>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</si>
  <si>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頁合計</t>
    <rPh sb="0" eb="1">
      <t>ページ</t>
    </rPh>
    <rPh sb="1" eb="3">
      <t>ゴウケイ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</si>
  <si>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</si>
  <si>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魁横手西は、大雄の一部を含む</t>
    <rPh sb="3" eb="4">
      <t>サキガケ</t>
    </rPh>
    <rPh sb="4" eb="6">
      <t>ヨコテ</t>
    </rPh>
    <rPh sb="6" eb="7">
      <t>ニシ</t>
    </rPh>
    <rPh sb="9" eb="11">
      <t>タイユウ</t>
    </rPh>
    <phoneticPr fontId="2"/>
  </si>
  <si>
    <t>※ 7　魁稲庭は、皆瀬を含む</t>
    <rPh sb="4" eb="5">
      <t>サキガケ</t>
    </rPh>
    <rPh sb="5" eb="6">
      <t>イネ</t>
    </rPh>
    <rPh sb="6" eb="7">
      <t>ニワ</t>
    </rPh>
    <rPh sb="9" eb="11">
      <t>ミナセ</t>
    </rPh>
    <rPh sb="12" eb="13">
      <t>フク</t>
    </rPh>
    <phoneticPr fontId="2"/>
  </si>
  <si>
    <t>※13　読売浅舞は、十文字の一部を含む</t>
    <rPh sb="4" eb="6">
      <t>ヨミウリ</t>
    </rPh>
    <rPh sb="6" eb="7">
      <t>アサ</t>
    </rPh>
    <rPh sb="7" eb="8">
      <t>マ</t>
    </rPh>
    <rPh sb="10" eb="13">
      <t>ジュウモンジ</t>
    </rPh>
    <rPh sb="14" eb="16">
      <t>イチブ</t>
    </rPh>
    <rPh sb="17" eb="18">
      <t>フク</t>
    </rPh>
    <phoneticPr fontId="2"/>
  </si>
  <si>
    <t>※2　魁横手北は、美郷町（仙南）の一部を含む</t>
    <rPh sb="3" eb="4">
      <t>サキガケ</t>
    </rPh>
    <rPh sb="4" eb="6">
      <t>ヨコテ</t>
    </rPh>
    <rPh sb="6" eb="7">
      <t>キタ</t>
    </rPh>
    <rPh sb="9" eb="11">
      <t>ミサト</t>
    </rPh>
    <rPh sb="11" eb="12">
      <t>マチ</t>
    </rPh>
    <rPh sb="13" eb="15">
      <t>センナン</t>
    </rPh>
    <phoneticPr fontId="2"/>
  </si>
  <si>
    <t>※ 8　朝日館合は、大雄の一部を含む</t>
    <rPh sb="4" eb="6">
      <t>アサヒ</t>
    </rPh>
    <rPh sb="6" eb="7">
      <t>タテ</t>
    </rPh>
    <rPh sb="7" eb="8">
      <t>ア</t>
    </rPh>
    <phoneticPr fontId="2"/>
  </si>
  <si>
    <t>※14　産経金沢は、美郷町（六郷、仙南）の一部を含む</t>
    <rPh sb="4" eb="6">
      <t>サンケイ</t>
    </rPh>
    <rPh sb="6" eb="7">
      <t>カネ</t>
    </rPh>
    <rPh sb="7" eb="8">
      <t>ザワ</t>
    </rPh>
    <rPh sb="10" eb="12">
      <t>ミサト</t>
    </rPh>
    <rPh sb="14" eb="16">
      <t>ロクゴウ</t>
    </rPh>
    <rPh sb="17" eb="19">
      <t>センナン</t>
    </rPh>
    <phoneticPr fontId="2"/>
  </si>
  <si>
    <t>※3　魁増田は、東成瀬村を含む</t>
    <rPh sb="3" eb="4">
      <t>サキガケ</t>
    </rPh>
    <rPh sb="4" eb="6">
      <t>マスダ</t>
    </rPh>
    <phoneticPr fontId="2"/>
  </si>
  <si>
    <t>※ 9　読売横手は、平鹿と大雄の一部を含む</t>
    <rPh sb="4" eb="6">
      <t>ヨミウリ</t>
    </rPh>
    <rPh sb="6" eb="8">
      <t>ヨコテ</t>
    </rPh>
    <phoneticPr fontId="2"/>
  </si>
  <si>
    <t>※4　魁十文字は、平鹿の一部を含む</t>
    <rPh sb="3" eb="4">
      <t>サキガケ</t>
    </rPh>
    <rPh sb="4" eb="7">
      <t>ジュウモンジ</t>
    </rPh>
    <phoneticPr fontId="2"/>
  </si>
  <si>
    <t>※10　読売金沢は、美郷町（六郷、仙南）の一部を含む</t>
    <rPh sb="4" eb="6">
      <t>ヨミウリ</t>
    </rPh>
    <rPh sb="6" eb="7">
      <t>カネ</t>
    </rPh>
    <rPh sb="7" eb="8">
      <t>ザワ</t>
    </rPh>
    <rPh sb="10" eb="12">
      <t>ミサト</t>
    </rPh>
    <rPh sb="12" eb="13">
      <t>マチ</t>
    </rPh>
    <rPh sb="14" eb="16">
      <t>ロクゴウ</t>
    </rPh>
    <rPh sb="17" eb="19">
      <t>センナン</t>
    </rPh>
    <phoneticPr fontId="2"/>
  </si>
  <si>
    <t>※5　魁浅舞は、雄物川の一部を含む</t>
    <rPh sb="3" eb="4">
      <t>サキガケ</t>
    </rPh>
    <rPh sb="4" eb="5">
      <t>アサ</t>
    </rPh>
    <rPh sb="5" eb="6">
      <t>マイ</t>
    </rPh>
    <rPh sb="8" eb="11">
      <t>オモノガワ</t>
    </rPh>
    <phoneticPr fontId="2"/>
  </si>
  <si>
    <t>※11　読売増田は、東成瀬村を含む</t>
    <rPh sb="4" eb="6">
      <t>ヨミウリ</t>
    </rPh>
    <rPh sb="6" eb="8">
      <t>マスダ</t>
    </rPh>
    <phoneticPr fontId="2"/>
  </si>
  <si>
    <t>※6　魁大森は、大雄の一部を含む</t>
    <rPh sb="3" eb="4">
      <t>サキガケ</t>
    </rPh>
    <rPh sb="4" eb="6">
      <t>オオモリ</t>
    </rPh>
    <rPh sb="8" eb="10">
      <t>タイユウ</t>
    </rPh>
    <phoneticPr fontId="2"/>
  </si>
  <si>
    <t>※12　読売十文字は、平鹿の一部を含む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</si>
</sst>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9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 justifyLastLine="1"/>
    </xf>
    <xf numFmtId="0" fontId="1" fillId="2" borderId="24" xfId="0" applyFont="1" applyFill="1" applyBorder="1" applyAlignment="1">
      <alignment horizontal="center" vertical="center" justifyLastLine="1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1" fillId="2" borderId="29" xfId="0" applyFont="1" applyFill="1" applyBorder="1" applyAlignment="1">
      <alignment horizontal="center" vertical="center" justifyLastLine="1"/>
    </xf>
    <xf numFmtId="0" fontId="1" fillId="2" borderId="30" xfId="0" applyFont="1" applyFill="1" applyBorder="1" applyAlignment="1">
      <alignment horizontal="center" vertical="center" justifyLastLine="1"/>
    </xf>
    <xf numFmtId="0" fontId="1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33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34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8" fontId="1" fillId="0" borderId="27" xfId="1" applyFont="1" applyFill="1" applyBorder="1" applyAlignment="1">
      <alignment horizontal="right" vertical="center"/>
    </xf>
    <xf numFmtId="38" fontId="6" fillId="0" borderId="13" xfId="1" applyFont="1" applyBorder="1" applyAlignment="1" applyProtection="1">
      <alignment horizontal="right" vertical="center"/>
      <protection locked="0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" fillId="0" borderId="0" xfId="1" applyFont="1" applyBorder="1" applyAlignment="1">
      <alignment horizontal="right" vertical="center"/>
    </xf>
    <xf numFmtId="38" fontId="6" fillId="0" borderId="36" xfId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38" fontId="6" fillId="0" borderId="37" xfId="1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38" fontId="1" fillId="0" borderId="39" xfId="1" applyFont="1" applyFill="1" applyBorder="1" applyAlignment="1">
      <alignment horizontal="right" vertical="center"/>
    </xf>
    <xf numFmtId="0" fontId="1" fillId="0" borderId="3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center" vertical="center"/>
      <protection locked="0"/>
    </xf>
    <xf numFmtId="38" fontId="6" fillId="0" borderId="36" xfId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38" fontId="1" fillId="0" borderId="42" xfId="1" applyFont="1" applyFill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horizontal="center" vertical="center"/>
      <protection locked="0"/>
    </xf>
    <xf numFmtId="38" fontId="6" fillId="0" borderId="11" xfId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38" fontId="1" fillId="0" borderId="16" xfId="1" applyFont="1" applyBorder="1" applyAlignment="1" applyProtection="1">
      <alignment horizontal="center" vertical="center"/>
      <protection locked="0"/>
    </xf>
    <xf numFmtId="38" fontId="6" fillId="0" borderId="16" xfId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38" fontId="1" fillId="0" borderId="43" xfId="1" applyFont="1" applyFill="1" applyBorder="1" applyAlignment="1">
      <alignment horizontal="right" vertical="center"/>
    </xf>
    <xf numFmtId="38" fontId="1" fillId="0" borderId="0" xfId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38" fontId="1" fillId="0" borderId="8" xfId="1" applyFont="1" applyBorder="1" applyAlignment="1" applyProtection="1">
      <alignment horizontal="center" vertical="center"/>
      <protection locked="0"/>
    </xf>
    <xf numFmtId="38" fontId="6" fillId="0" borderId="8" xfId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38" fontId="6" fillId="0" borderId="46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38" fontId="1" fillId="0" borderId="8" xfId="1" applyFont="1" applyBorder="1" applyAlignment="1">
      <alignment horizontal="right" vertical="center"/>
    </xf>
    <xf numFmtId="38" fontId="6" fillId="0" borderId="14" xfId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 justifyLastLine="1"/>
    </xf>
    <xf numFmtId="38" fontId="1" fillId="0" borderId="4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 justifyLastLine="1"/>
    </xf>
    <xf numFmtId="38" fontId="6" fillId="0" borderId="49" xfId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38" fontId="6" fillId="0" borderId="47" xfId="1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4" fillId="0" borderId="50" xfId="0" applyFont="1" applyBorder="1" applyAlignment="1">
      <alignment horizontal="distributed" vertical="center"/>
    </xf>
    <xf numFmtId="38" fontId="2" fillId="0" borderId="4" xfId="1" applyFont="1" applyBorder="1" applyAlignment="1">
      <alignment horizontal="center" vertical="center"/>
    </xf>
    <xf numFmtId="38" fontId="2" fillId="0" borderId="26" xfId="1" applyFont="1" applyBorder="1" applyAlignment="1">
      <alignment horizontal="left" vertical="center"/>
    </xf>
    <xf numFmtId="38" fontId="2" fillId="0" borderId="38" xfId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38" fontId="2" fillId="0" borderId="11" xfId="1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38" fontId="2" fillId="0" borderId="52" xfId="1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38" fontId="1" fillId="0" borderId="11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38" fontId="2" fillId="0" borderId="0" xfId="1" applyFont="1" applyBorder="1" applyAlignment="1" applyProtection="1">
      <alignment horizontal="left" vertical="center"/>
      <protection locked="0"/>
    </xf>
    <xf numFmtId="38" fontId="2" fillId="0" borderId="35" xfId="1" applyFont="1" applyBorder="1" applyAlignment="1">
      <alignment horizontal="left" vertical="center"/>
    </xf>
    <xf numFmtId="38" fontId="1" fillId="0" borderId="0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2" fillId="0" borderId="35" xfId="1" applyFont="1" applyBorder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vertical="center"/>
      <protection locked="0"/>
    </xf>
    <xf numFmtId="38" fontId="6" fillId="0" borderId="36" xfId="1" applyFont="1" applyBorder="1" applyAlignment="1" applyProtection="1">
      <alignment vertical="center"/>
      <protection locked="0"/>
    </xf>
    <xf numFmtId="38" fontId="2" fillId="0" borderId="44" xfId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38" fontId="1" fillId="0" borderId="16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38" fontId="2" fillId="0" borderId="44" xfId="1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8" fontId="2" fillId="0" borderId="16" xfId="1" applyFont="1" applyBorder="1" applyAlignment="1" applyProtection="1">
      <alignment horizontal="left" vertical="center"/>
      <protection locked="0"/>
    </xf>
    <xf numFmtId="38" fontId="1" fillId="0" borderId="16" xfId="1" applyFont="1" applyBorder="1" applyAlignment="1" applyProtection="1">
      <alignment horizontal="right" vertical="center"/>
      <protection locked="0"/>
    </xf>
    <xf numFmtId="38" fontId="2" fillId="0" borderId="7" xfId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38" fontId="1" fillId="0" borderId="8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2" fillId="0" borderId="1" xfId="1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 justifyLastLine="1"/>
    </xf>
    <xf numFmtId="38" fontId="1" fillId="0" borderId="54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2" fillId="0" borderId="29" xfId="1" applyFont="1" applyBorder="1" applyAlignment="1">
      <alignment horizontal="left" vertical="center"/>
    </xf>
    <xf numFmtId="38" fontId="1" fillId="0" borderId="33" xfId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38" fontId="2" fillId="0" borderId="55" xfId="1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38" fontId="1" fillId="0" borderId="55" xfId="1" applyFont="1" applyBorder="1" applyAlignment="1" applyProtection="1">
      <alignment horizontal="center" vertical="center"/>
      <protection locked="0"/>
    </xf>
    <xf numFmtId="38" fontId="1" fillId="0" borderId="55" xfId="1" applyFont="1" applyBorder="1" applyAlignment="1" applyProtection="1">
      <alignment horizontal="right" vertical="center"/>
      <protection locked="0"/>
    </xf>
    <xf numFmtId="38" fontId="2" fillId="0" borderId="23" xfId="1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38" fontId="1" fillId="0" borderId="55" xfId="1" applyFont="1" applyBorder="1" applyAlignment="1">
      <alignment horizontal="right" vertical="center"/>
    </xf>
    <xf numFmtId="38" fontId="6" fillId="0" borderId="56" xfId="1" applyFont="1" applyBorder="1" applyAlignment="1" applyProtection="1">
      <alignment horizontal="right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38" fontId="1" fillId="0" borderId="56" xfId="1" applyFont="1" applyBorder="1" applyAlignment="1" applyProtection="1">
      <alignment vertical="center"/>
      <protection locked="0"/>
    </xf>
    <xf numFmtId="0" fontId="7" fillId="0" borderId="45" xfId="0" applyFont="1" applyBorder="1" applyAlignment="1">
      <alignment horizontal="left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38" fontId="1" fillId="0" borderId="46" xfId="1" applyFont="1" applyBorder="1" applyAlignment="1" applyProtection="1">
      <alignment vertical="center"/>
      <protection locked="0"/>
    </xf>
    <xf numFmtId="0" fontId="7" fillId="0" borderId="45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8" fontId="1" fillId="0" borderId="30" xfId="1" applyFont="1" applyBorder="1" applyAlignment="1">
      <alignment horizontal="right" vertical="center"/>
    </xf>
    <xf numFmtId="38" fontId="1" fillId="0" borderId="29" xfId="1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38" fontId="1" fillId="0" borderId="1" xfId="1" applyFont="1" applyBorder="1" applyAlignment="1">
      <alignment horizontal="right" vertical="center"/>
    </xf>
    <xf numFmtId="38" fontId="1" fillId="0" borderId="29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57" xfId="0" applyFont="1" applyBorder="1" applyAlignment="1">
      <alignment vertical="center"/>
    </xf>
    <xf numFmtId="0" fontId="0" fillId="0" borderId="58" xfId="0" applyBorder="1" applyAlignment="1">
      <alignment horizontal="right" vertical="center" justifyLastLine="1"/>
    </xf>
    <xf numFmtId="38" fontId="1" fillId="0" borderId="59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22</xdr:row>
      <xdr:rowOff>66675</xdr:rowOff>
    </xdr:from>
    <xdr:to>
      <xdr:col>3</xdr:col>
      <xdr:colOff>0</xdr:colOff>
      <xdr:row>23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F2C273F-3BAE-4F3C-A474-65D309822FAC}"/>
            </a:ext>
          </a:extLst>
        </xdr:cNvPr>
        <xdr:cNvSpPr>
          <a:spLocks/>
        </xdr:cNvSpPr>
      </xdr:nvSpPr>
      <xdr:spPr bwMode="auto">
        <a:xfrm>
          <a:off x="1352550" y="4572000"/>
          <a:ext cx="57150" cy="2286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24</xdr:row>
      <xdr:rowOff>76200</xdr:rowOff>
    </xdr:from>
    <xdr:to>
      <xdr:col>3</xdr:col>
      <xdr:colOff>0</xdr:colOff>
      <xdr:row>25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9D824C83-8980-4B17-80BA-5B9F678D974F}"/>
            </a:ext>
          </a:extLst>
        </xdr:cNvPr>
        <xdr:cNvSpPr>
          <a:spLocks/>
        </xdr:cNvSpPr>
      </xdr:nvSpPr>
      <xdr:spPr bwMode="auto">
        <a:xfrm>
          <a:off x="1352550" y="4943475"/>
          <a:ext cx="57150" cy="219075"/>
        </a:xfrm>
        <a:prstGeom prst="leftBrace">
          <a:avLst>
            <a:gd name="adj1" fmla="val -21201710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22</xdr:row>
      <xdr:rowOff>66675</xdr:rowOff>
    </xdr:from>
    <xdr:to>
      <xdr:col>3</xdr:col>
      <xdr:colOff>0</xdr:colOff>
      <xdr:row>23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77CB7AE-4F56-4778-85CA-7E1962CE2FBE}"/>
            </a:ext>
          </a:extLst>
        </xdr:cNvPr>
        <xdr:cNvSpPr>
          <a:spLocks/>
        </xdr:cNvSpPr>
      </xdr:nvSpPr>
      <xdr:spPr bwMode="auto">
        <a:xfrm>
          <a:off x="1352550" y="4572000"/>
          <a:ext cx="57150" cy="2286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24</xdr:row>
      <xdr:rowOff>76200</xdr:rowOff>
    </xdr:from>
    <xdr:to>
      <xdr:col>3</xdr:col>
      <xdr:colOff>0</xdr:colOff>
      <xdr:row>25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80A015CE-1FCF-4A3F-8A51-C0307B25BBFA}"/>
            </a:ext>
          </a:extLst>
        </xdr:cNvPr>
        <xdr:cNvSpPr>
          <a:spLocks/>
        </xdr:cNvSpPr>
      </xdr:nvSpPr>
      <xdr:spPr bwMode="auto">
        <a:xfrm>
          <a:off x="1352550" y="4943475"/>
          <a:ext cx="57150" cy="219075"/>
        </a:xfrm>
        <a:prstGeom prst="leftBrace">
          <a:avLst>
            <a:gd name="adj1" fmla="val -21201710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86A5-B8DB-4BB2-84D9-CFDF778FF795}">
  <dimension ref="A1:S43"/>
  <sheetViews>
    <sheetView showGridLines="0" showZeros="0" tabSelected="1" view="pageBreakPreview" zoomScale="90" zoomScaleNormal="100" zoomScaleSheetLayoutView="90" workbookViewId="0">
      <selection activeCell="R4" sqref="R4:S4"/>
    </sheetView>
  </sheetViews>
  <sheetFormatPr defaultRowHeight="13.5" x14ac:dyDescent="0.15"/>
  <cols>
    <col min="1" max="1" width="5.125" style="2" customWidth="1"/>
    <col min="2" max="2" width="6.375" style="2" customWidth="1"/>
    <col min="3" max="3" width="7" style="2" customWidth="1"/>
    <col min="4" max="4" width="3.125" style="2" customWidth="1"/>
    <col min="5" max="5" width="13.125" style="2" customWidth="1"/>
    <col min="6" max="6" width="8.625" style="2" customWidth="1"/>
    <col min="7" max="7" width="10.625" style="2" customWidth="1"/>
    <col min="8" max="8" width="3.125" style="2" customWidth="1"/>
    <col min="9" max="9" width="12.875" style="2" customWidth="1"/>
    <col min="10" max="10" width="8.625" style="2" customWidth="1"/>
    <col min="11" max="11" width="10.625" style="2" customWidth="1"/>
    <col min="12" max="12" width="3.125" style="2" customWidth="1"/>
    <col min="13" max="13" width="12.875" style="2" customWidth="1"/>
    <col min="14" max="14" width="8.625" style="2" customWidth="1"/>
    <col min="15" max="15" width="10.625" style="2" customWidth="1"/>
    <col min="16" max="16" width="3.125" style="2" customWidth="1"/>
    <col min="17" max="17" width="12.875" style="2" customWidth="1"/>
    <col min="18" max="18" width="8.625" style="2" customWidth="1"/>
    <col min="19" max="19" width="10.625" style="2" customWidth="1"/>
    <col min="20" max="16384" width="9" style="2"/>
  </cols>
  <sheetData>
    <row r="1" spans="1:19" ht="22.5" customHeight="1" x14ac:dyDescent="0.15">
      <c r="A1" s="1" t="s">
        <v>0</v>
      </c>
      <c r="B1" s="1"/>
      <c r="C1" s="1"/>
      <c r="D1" s="1"/>
      <c r="G1" s="3"/>
      <c r="H1" s="3"/>
      <c r="I1" s="3"/>
      <c r="J1" s="3"/>
      <c r="K1" s="3"/>
      <c r="L1" s="3"/>
      <c r="M1" s="3"/>
      <c r="N1" s="3"/>
      <c r="O1" s="3"/>
      <c r="P1" s="4"/>
      <c r="Q1" s="5" t="s">
        <v>1</v>
      </c>
      <c r="R1" s="6"/>
      <c r="S1" s="6"/>
    </row>
    <row r="2" spans="1:19" ht="22.5" customHeight="1" x14ac:dyDescent="0.15">
      <c r="A2" s="7" t="s">
        <v>2</v>
      </c>
      <c r="B2" s="8"/>
      <c r="C2" s="9"/>
      <c r="D2" s="9"/>
      <c r="E2" s="9"/>
      <c r="F2" s="9"/>
      <c r="G2" s="9"/>
      <c r="H2" s="9"/>
      <c r="I2" s="10" t="s">
        <v>3</v>
      </c>
      <c r="J2" s="9"/>
      <c r="K2" s="11"/>
      <c r="L2" s="12" t="s">
        <v>4</v>
      </c>
      <c r="M2" s="13"/>
      <c r="N2" s="13"/>
      <c r="O2" s="14"/>
      <c r="P2" s="15" t="s">
        <v>5</v>
      </c>
      <c r="Q2" s="16"/>
      <c r="R2" s="17">
        <f>S32</f>
        <v>0</v>
      </c>
      <c r="S2" s="17"/>
    </row>
    <row r="3" spans="1:19" ht="22.5" customHeight="1" x14ac:dyDescent="0.15">
      <c r="A3" s="18" t="s">
        <v>6</v>
      </c>
      <c r="B3" s="19"/>
      <c r="C3" s="20"/>
      <c r="D3" s="20"/>
      <c r="E3" s="20"/>
      <c r="F3" s="20"/>
      <c r="G3" s="20"/>
      <c r="H3" s="20"/>
      <c r="I3" s="21" t="s">
        <v>3</v>
      </c>
      <c r="J3" s="20"/>
      <c r="K3" s="22"/>
      <c r="L3" s="23"/>
      <c r="M3" s="24"/>
      <c r="N3" s="24"/>
      <c r="O3" s="25"/>
      <c r="P3" s="26" t="s">
        <v>7</v>
      </c>
      <c r="Q3" s="27"/>
      <c r="R3" s="28">
        <f>R2</f>
        <v>0</v>
      </c>
      <c r="S3" s="28"/>
    </row>
    <row r="4" spans="1:19" ht="22.5" customHeight="1" x14ac:dyDescent="0.15">
      <c r="A4" s="18" t="s">
        <v>8</v>
      </c>
      <c r="B4" s="19"/>
      <c r="C4" s="20"/>
      <c r="D4" s="29"/>
      <c r="E4" s="29"/>
      <c r="F4" s="29"/>
      <c r="G4" s="29"/>
      <c r="H4" s="29"/>
      <c r="I4" s="29"/>
      <c r="J4" s="29"/>
      <c r="K4" s="30"/>
      <c r="L4" s="31"/>
      <c r="M4" s="32"/>
      <c r="N4" s="32"/>
      <c r="O4" s="33"/>
      <c r="P4" s="34" t="s">
        <v>9</v>
      </c>
      <c r="Q4" s="35"/>
      <c r="R4" s="36"/>
      <c r="S4" s="36"/>
    </row>
    <row r="5" spans="1:19" ht="22.5" customHeight="1" x14ac:dyDescent="0.15">
      <c r="A5" s="37" t="s">
        <v>10</v>
      </c>
      <c r="B5" s="38"/>
      <c r="C5" s="39"/>
      <c r="D5" s="40"/>
      <c r="E5" s="40"/>
      <c r="F5" s="40"/>
      <c r="G5" s="41" t="s">
        <v>11</v>
      </c>
      <c r="H5" s="39"/>
      <c r="I5" s="40"/>
      <c r="J5" s="40"/>
      <c r="K5" s="42"/>
      <c r="L5" s="43" t="s">
        <v>12</v>
      </c>
      <c r="M5" s="44"/>
      <c r="N5" s="45"/>
      <c r="O5" s="46"/>
      <c r="P5" s="47" t="s">
        <v>13</v>
      </c>
      <c r="Q5" s="48"/>
      <c r="R5" s="49"/>
      <c r="S5" s="50"/>
    </row>
    <row r="6" spans="1:19" s="59" customFormat="1" ht="14.25" customHeight="1" x14ac:dyDescent="0.15">
      <c r="A6" s="51" t="s">
        <v>14</v>
      </c>
      <c r="B6" s="52"/>
      <c r="C6" s="53" t="s">
        <v>15</v>
      </c>
      <c r="D6" s="54" t="s">
        <v>16</v>
      </c>
      <c r="E6" s="55"/>
      <c r="F6" s="55"/>
      <c r="G6" s="56"/>
      <c r="H6" s="54" t="s">
        <v>17</v>
      </c>
      <c r="I6" s="55"/>
      <c r="J6" s="55"/>
      <c r="K6" s="57"/>
      <c r="L6" s="58" t="s">
        <v>18</v>
      </c>
      <c r="M6" s="55"/>
      <c r="N6" s="55"/>
      <c r="O6" s="57"/>
      <c r="P6" s="54" t="s">
        <v>19</v>
      </c>
      <c r="Q6" s="55"/>
      <c r="R6" s="55"/>
      <c r="S6" s="57"/>
    </row>
    <row r="7" spans="1:19" s="59" customFormat="1" ht="14.25" customHeight="1" x14ac:dyDescent="0.15">
      <c r="A7" s="60"/>
      <c r="B7" s="61"/>
      <c r="C7" s="62"/>
      <c r="D7" s="63" t="s">
        <v>20</v>
      </c>
      <c r="E7" s="64"/>
      <c r="F7" s="65" t="s">
        <v>21</v>
      </c>
      <c r="G7" s="66" t="s">
        <v>22</v>
      </c>
      <c r="H7" s="63" t="s">
        <v>23</v>
      </c>
      <c r="I7" s="64"/>
      <c r="J7" s="65" t="s">
        <v>21</v>
      </c>
      <c r="K7" s="67" t="s">
        <v>22</v>
      </c>
      <c r="L7" s="68" t="s">
        <v>23</v>
      </c>
      <c r="M7" s="64"/>
      <c r="N7" s="65" t="s">
        <v>21</v>
      </c>
      <c r="O7" s="67" t="s">
        <v>22</v>
      </c>
      <c r="P7" s="63" t="s">
        <v>23</v>
      </c>
      <c r="Q7" s="64"/>
      <c r="R7" s="65" t="s">
        <v>21</v>
      </c>
      <c r="S7" s="67" t="s">
        <v>22</v>
      </c>
    </row>
    <row r="8" spans="1:19" s="59" customFormat="1" ht="14.25" customHeight="1" x14ac:dyDescent="0.15">
      <c r="A8" s="69" t="s">
        <v>24</v>
      </c>
      <c r="B8" s="70"/>
      <c r="C8" s="71"/>
      <c r="D8" s="72"/>
      <c r="E8" s="73" t="s">
        <v>25</v>
      </c>
      <c r="F8" s="74">
        <v>2590</v>
      </c>
      <c r="G8" s="75"/>
      <c r="H8" s="76"/>
      <c r="I8" s="77"/>
      <c r="J8" s="78"/>
      <c r="K8" s="79"/>
      <c r="L8" s="80" t="s">
        <v>26</v>
      </c>
      <c r="M8" s="73" t="s">
        <v>27</v>
      </c>
      <c r="N8" s="74">
        <v>3190</v>
      </c>
      <c r="O8" s="81"/>
      <c r="P8" s="82" t="s">
        <v>28</v>
      </c>
      <c r="Q8" s="83" t="s">
        <v>29</v>
      </c>
      <c r="R8" s="84">
        <v>100</v>
      </c>
      <c r="S8" s="81"/>
    </row>
    <row r="9" spans="1:19" s="59" customFormat="1" ht="14.25" customHeight="1" x14ac:dyDescent="0.15">
      <c r="A9" s="85"/>
      <c r="B9" s="86"/>
      <c r="C9" s="87"/>
      <c r="D9" s="82"/>
      <c r="E9" s="83" t="s">
        <v>30</v>
      </c>
      <c r="F9" s="84">
        <v>2300</v>
      </c>
      <c r="G9" s="75"/>
      <c r="H9" s="88"/>
      <c r="I9" s="89"/>
      <c r="J9" s="90"/>
      <c r="K9" s="91"/>
      <c r="L9" s="92" t="s">
        <v>31</v>
      </c>
      <c r="M9" s="93" t="s">
        <v>32</v>
      </c>
      <c r="N9" s="94">
        <v>180</v>
      </c>
      <c r="O9" s="81"/>
      <c r="S9" s="95"/>
    </row>
    <row r="10" spans="1:19" s="59" customFormat="1" ht="14.25" customHeight="1" x14ac:dyDescent="0.15">
      <c r="A10" s="85"/>
      <c r="B10" s="86"/>
      <c r="C10" s="87"/>
      <c r="D10" s="82" t="s">
        <v>33</v>
      </c>
      <c r="E10" s="83" t="s">
        <v>34</v>
      </c>
      <c r="F10" s="84">
        <v>1560</v>
      </c>
      <c r="G10" s="75"/>
      <c r="H10" s="88"/>
      <c r="I10" s="89"/>
      <c r="J10" s="90"/>
      <c r="K10" s="91"/>
      <c r="L10" s="96"/>
      <c r="M10" s="97"/>
      <c r="N10" s="98"/>
      <c r="O10" s="99"/>
      <c r="P10" s="88"/>
      <c r="Q10" s="89"/>
      <c r="R10" s="90"/>
      <c r="S10" s="91"/>
    </row>
    <row r="11" spans="1:19" s="59" customFormat="1" ht="14.25" customHeight="1" x14ac:dyDescent="0.15">
      <c r="A11" s="85"/>
      <c r="B11" s="86"/>
      <c r="C11" s="87"/>
      <c r="D11" s="82" t="s">
        <v>35</v>
      </c>
      <c r="E11" s="83" t="s">
        <v>36</v>
      </c>
      <c r="F11" s="84">
        <v>2300</v>
      </c>
      <c r="G11" s="75"/>
      <c r="H11" s="88"/>
      <c r="I11" s="89"/>
      <c r="J11" s="90"/>
      <c r="K11" s="91"/>
      <c r="L11" s="100"/>
      <c r="M11" s="101"/>
      <c r="N11" s="102"/>
      <c r="O11" s="103"/>
      <c r="P11" s="88"/>
      <c r="Q11" s="89"/>
      <c r="R11" s="90"/>
      <c r="S11" s="91"/>
    </row>
    <row r="12" spans="1:19" s="59" customFormat="1" ht="14.25" customHeight="1" x14ac:dyDescent="0.15">
      <c r="A12" s="85"/>
      <c r="B12" s="86"/>
      <c r="C12" s="104" t="s">
        <v>37</v>
      </c>
      <c r="D12" s="82" t="s">
        <v>38</v>
      </c>
      <c r="E12" s="83" t="s">
        <v>39</v>
      </c>
      <c r="F12" s="84">
        <v>1910</v>
      </c>
      <c r="G12" s="75"/>
      <c r="H12" s="76"/>
      <c r="I12" s="77"/>
      <c r="J12" s="78"/>
      <c r="K12" s="79"/>
      <c r="L12" s="105" t="s">
        <v>40</v>
      </c>
      <c r="M12" s="106" t="s">
        <v>41</v>
      </c>
      <c r="N12" s="107">
        <v>470</v>
      </c>
      <c r="O12" s="81"/>
      <c r="P12" s="88"/>
      <c r="Q12" s="89"/>
      <c r="R12" s="108"/>
      <c r="S12" s="79"/>
    </row>
    <row r="13" spans="1:19" s="59" customFormat="1" ht="14.25" customHeight="1" x14ac:dyDescent="0.15">
      <c r="A13" s="85"/>
      <c r="B13" s="86"/>
      <c r="C13" s="104" t="s">
        <v>42</v>
      </c>
      <c r="D13" s="82" t="s">
        <v>43</v>
      </c>
      <c r="E13" s="83" t="s">
        <v>44</v>
      </c>
      <c r="F13" s="84">
        <v>3230</v>
      </c>
      <c r="G13" s="75"/>
      <c r="H13" s="76"/>
      <c r="I13" s="109"/>
      <c r="J13" s="78"/>
      <c r="K13" s="79"/>
      <c r="L13" s="110" t="s">
        <v>45</v>
      </c>
      <c r="M13" s="111" t="s">
        <v>46</v>
      </c>
      <c r="N13" s="84">
        <v>690</v>
      </c>
      <c r="O13" s="81"/>
      <c r="P13" s="88"/>
      <c r="Q13" s="89"/>
      <c r="R13" s="108"/>
      <c r="S13" s="79"/>
    </row>
    <row r="14" spans="1:19" s="59" customFormat="1" ht="14.25" customHeight="1" x14ac:dyDescent="0.15">
      <c r="A14" s="85"/>
      <c r="B14" s="86"/>
      <c r="C14" s="104" t="s">
        <v>47</v>
      </c>
      <c r="D14" s="82"/>
      <c r="E14" s="83" t="s">
        <v>48</v>
      </c>
      <c r="F14" s="84">
        <v>800</v>
      </c>
      <c r="G14" s="75"/>
      <c r="H14" s="88"/>
      <c r="I14" s="89"/>
      <c r="J14" s="90"/>
      <c r="K14" s="91"/>
      <c r="L14" s="112"/>
      <c r="M14" s="113"/>
      <c r="N14" s="114"/>
      <c r="O14" s="115"/>
      <c r="P14" s="88"/>
      <c r="Q14" s="89"/>
      <c r="R14" s="90"/>
      <c r="S14" s="91"/>
    </row>
    <row r="15" spans="1:19" s="59" customFormat="1" ht="14.25" customHeight="1" x14ac:dyDescent="0.15">
      <c r="A15" s="85"/>
      <c r="B15" s="86"/>
      <c r="C15" s="104" t="s">
        <v>49</v>
      </c>
      <c r="D15" s="82" t="s">
        <v>50</v>
      </c>
      <c r="E15" s="83" t="s">
        <v>51</v>
      </c>
      <c r="F15" s="84">
        <v>2060</v>
      </c>
      <c r="G15" s="75"/>
      <c r="H15" s="116"/>
      <c r="I15" s="89"/>
      <c r="J15" s="90"/>
      <c r="K15" s="91"/>
      <c r="L15" s="105" t="s">
        <v>52</v>
      </c>
      <c r="M15" s="83" t="s">
        <v>53</v>
      </c>
      <c r="N15" s="84">
        <v>340</v>
      </c>
      <c r="O15" s="81"/>
      <c r="P15" s="117"/>
      <c r="Q15" s="89"/>
      <c r="R15" s="90"/>
      <c r="S15" s="91"/>
    </row>
    <row r="16" spans="1:19" s="59" customFormat="1" ht="14.25" customHeight="1" x14ac:dyDescent="0.15">
      <c r="A16" s="85"/>
      <c r="B16" s="86"/>
      <c r="C16" s="104" t="s">
        <v>54</v>
      </c>
      <c r="D16" s="82"/>
      <c r="E16" s="83" t="s">
        <v>55</v>
      </c>
      <c r="F16" s="84">
        <v>1620</v>
      </c>
      <c r="G16" s="75"/>
      <c r="H16" s="82" t="s">
        <v>56</v>
      </c>
      <c r="I16" s="83" t="s">
        <v>57</v>
      </c>
      <c r="J16" s="84">
        <v>60</v>
      </c>
      <c r="K16" s="81"/>
      <c r="L16" s="110"/>
      <c r="M16" s="83" t="s">
        <v>58</v>
      </c>
      <c r="N16" s="84">
        <v>210</v>
      </c>
      <c r="O16" s="81"/>
      <c r="P16" s="117"/>
      <c r="Q16" s="89"/>
      <c r="R16" s="90"/>
      <c r="S16" s="91"/>
    </row>
    <row r="17" spans="1:19" s="59" customFormat="1" ht="14.25" customHeight="1" x14ac:dyDescent="0.15">
      <c r="A17" s="85"/>
      <c r="B17" s="86"/>
      <c r="C17" s="118" t="s">
        <v>59</v>
      </c>
      <c r="D17" s="82" t="s">
        <v>60</v>
      </c>
      <c r="E17" s="83" t="s">
        <v>61</v>
      </c>
      <c r="F17" s="84">
        <v>1680</v>
      </c>
      <c r="G17" s="75"/>
      <c r="H17" s="119"/>
      <c r="I17" s="101"/>
      <c r="J17" s="102"/>
      <c r="K17" s="120"/>
      <c r="L17" s="121"/>
      <c r="M17" s="122"/>
      <c r="N17" s="123"/>
      <c r="O17" s="124"/>
      <c r="P17" s="125"/>
      <c r="Q17" s="101"/>
      <c r="R17" s="102"/>
      <c r="S17" s="120"/>
    </row>
    <row r="18" spans="1:19" s="59" customFormat="1" ht="14.25" customHeight="1" x14ac:dyDescent="0.15">
      <c r="A18" s="126" t="s">
        <v>62</v>
      </c>
      <c r="B18" s="127">
        <f>SUM(F18,J18,N18,R18)</f>
        <v>25290</v>
      </c>
      <c r="C18" s="128">
        <f>SUM(G18,K18,O18,S18)</f>
        <v>0</v>
      </c>
      <c r="D18" s="129"/>
      <c r="E18" s="130" t="s">
        <v>63</v>
      </c>
      <c r="F18" s="131">
        <f>SUM(F8:F17)</f>
        <v>20050</v>
      </c>
      <c r="G18" s="132">
        <f>SUM(G8:G17)</f>
        <v>0</v>
      </c>
      <c r="H18" s="133"/>
      <c r="I18" s="134" t="s">
        <v>63</v>
      </c>
      <c r="J18" s="131">
        <f>SUM(J8:J17)</f>
        <v>60</v>
      </c>
      <c r="K18" s="135">
        <f>SUM(K8:K17)</f>
        <v>0</v>
      </c>
      <c r="L18" s="136"/>
      <c r="M18" s="130" t="s">
        <v>63</v>
      </c>
      <c r="N18" s="131">
        <f>SUM(N8:N17)</f>
        <v>5080</v>
      </c>
      <c r="O18" s="137">
        <f>SUM(O8:O17)</f>
        <v>0</v>
      </c>
      <c r="P18" s="138"/>
      <c r="Q18" s="134" t="s">
        <v>63</v>
      </c>
      <c r="R18" s="131">
        <f>SUM(R8:R17)</f>
        <v>100</v>
      </c>
      <c r="S18" s="135">
        <f>SUM(S8:S17)</f>
        <v>0</v>
      </c>
    </row>
    <row r="19" spans="1:19" s="59" customFormat="1" ht="14.25" customHeight="1" x14ac:dyDescent="0.15">
      <c r="A19" s="69" t="s">
        <v>64</v>
      </c>
      <c r="B19" s="70"/>
      <c r="C19" s="139"/>
      <c r="D19" s="72"/>
      <c r="E19" s="73" t="s">
        <v>65</v>
      </c>
      <c r="F19" s="74">
        <v>1310</v>
      </c>
      <c r="G19" s="81"/>
      <c r="H19" s="140"/>
      <c r="I19" s="73" t="s">
        <v>66</v>
      </c>
      <c r="J19" s="74">
        <v>650</v>
      </c>
      <c r="K19" s="81"/>
      <c r="L19" s="141"/>
      <c r="M19" s="73" t="s">
        <v>67</v>
      </c>
      <c r="N19" s="74">
        <v>1360</v>
      </c>
      <c r="O19" s="81"/>
      <c r="P19" s="142"/>
      <c r="Q19" s="83" t="s">
        <v>68</v>
      </c>
      <c r="R19" s="84">
        <v>110</v>
      </c>
      <c r="S19" s="81"/>
    </row>
    <row r="20" spans="1:19" s="59" customFormat="1" ht="14.25" customHeight="1" x14ac:dyDescent="0.15">
      <c r="A20" s="85"/>
      <c r="B20" s="86"/>
      <c r="C20" s="143"/>
      <c r="D20" s="144"/>
      <c r="E20" s="83" t="s">
        <v>69</v>
      </c>
      <c r="F20" s="84">
        <v>1610</v>
      </c>
      <c r="G20" s="81"/>
      <c r="H20" s="145"/>
      <c r="I20" s="97"/>
      <c r="J20" s="98"/>
      <c r="K20" s="146"/>
      <c r="L20" s="147"/>
      <c r="M20" s="148"/>
      <c r="N20" s="149"/>
      <c r="O20" s="150"/>
      <c r="P20" s="151"/>
      <c r="S20" s="152"/>
    </row>
    <row r="21" spans="1:19" s="59" customFormat="1" ht="14.25" customHeight="1" x14ac:dyDescent="0.15">
      <c r="A21" s="85"/>
      <c r="B21" s="86"/>
      <c r="C21" s="143"/>
      <c r="D21" s="144"/>
      <c r="E21" s="83" t="s">
        <v>70</v>
      </c>
      <c r="F21" s="84">
        <v>1740</v>
      </c>
      <c r="G21" s="81"/>
      <c r="H21" s="153"/>
      <c r="I21" s="89"/>
      <c r="J21" s="90"/>
      <c r="K21" s="108"/>
      <c r="L21" s="154"/>
      <c r="M21" s="1"/>
      <c r="N21" s="155"/>
      <c r="O21" s="156"/>
      <c r="P21" s="157"/>
      <c r="Q21" s="89"/>
      <c r="R21" s="158"/>
      <c r="S21" s="159"/>
    </row>
    <row r="22" spans="1:19" s="59" customFormat="1" ht="14.25" customHeight="1" x14ac:dyDescent="0.15">
      <c r="A22" s="85"/>
      <c r="B22" s="86"/>
      <c r="C22" s="143"/>
      <c r="D22" s="144"/>
      <c r="E22" s="83" t="s">
        <v>71</v>
      </c>
      <c r="F22" s="84">
        <v>1050</v>
      </c>
      <c r="G22" s="81"/>
      <c r="H22" s="153"/>
      <c r="I22" s="89"/>
      <c r="J22" s="90"/>
      <c r="K22" s="108"/>
      <c r="L22" s="160"/>
      <c r="M22" s="161"/>
      <c r="N22" s="162"/>
      <c r="O22" s="163"/>
      <c r="P22" s="157"/>
      <c r="Q22" s="77"/>
      <c r="R22" s="78"/>
      <c r="S22" s="79"/>
    </row>
    <row r="23" spans="1:19" s="59" customFormat="1" ht="14.25" customHeight="1" x14ac:dyDescent="0.15">
      <c r="A23" s="85"/>
      <c r="B23" s="86"/>
      <c r="C23" s="164" t="s">
        <v>72</v>
      </c>
      <c r="D23" s="144"/>
      <c r="E23" s="83" t="s">
        <v>73</v>
      </c>
      <c r="F23" s="84">
        <v>280</v>
      </c>
      <c r="G23" s="81"/>
      <c r="H23" s="153"/>
      <c r="I23" s="89"/>
      <c r="J23" s="90"/>
      <c r="K23" s="108"/>
      <c r="L23" s="142"/>
      <c r="M23" s="83" t="s">
        <v>74</v>
      </c>
      <c r="N23" s="84">
        <v>110</v>
      </c>
      <c r="O23" s="81"/>
      <c r="P23" s="157"/>
      <c r="Q23" s="89"/>
      <c r="R23" s="90"/>
      <c r="S23" s="91"/>
    </row>
    <row r="24" spans="1:19" s="59" customFormat="1" ht="14.25" customHeight="1" x14ac:dyDescent="0.15">
      <c r="A24" s="85"/>
      <c r="B24" s="86"/>
      <c r="C24" s="164"/>
      <c r="D24" s="144"/>
      <c r="E24" s="83" t="s">
        <v>75</v>
      </c>
      <c r="F24" s="84">
        <v>1240</v>
      </c>
      <c r="G24" s="81"/>
      <c r="H24" s="153"/>
      <c r="I24" s="89"/>
      <c r="J24" s="90"/>
      <c r="K24" s="108"/>
      <c r="L24" s="142"/>
      <c r="M24" s="83" t="s">
        <v>76</v>
      </c>
      <c r="N24" s="84">
        <v>150</v>
      </c>
      <c r="O24" s="81"/>
      <c r="P24" s="165"/>
      <c r="Q24" s="101"/>
      <c r="R24" s="102"/>
      <c r="S24" s="120"/>
    </row>
    <row r="25" spans="1:19" s="59" customFormat="1" ht="14.25" customHeight="1" x14ac:dyDescent="0.15">
      <c r="A25" s="85"/>
      <c r="B25" s="86"/>
      <c r="C25" s="166" t="s">
        <v>77</v>
      </c>
      <c r="D25" s="144"/>
      <c r="E25" s="83" t="s">
        <v>78</v>
      </c>
      <c r="F25" s="84">
        <v>1370</v>
      </c>
      <c r="G25" s="81"/>
      <c r="H25" s="153"/>
      <c r="I25" s="89"/>
      <c r="J25" s="90"/>
      <c r="K25" s="108"/>
      <c r="L25" s="142"/>
      <c r="M25" s="83" t="s">
        <v>79</v>
      </c>
      <c r="N25" s="84">
        <v>440</v>
      </c>
      <c r="O25" s="81"/>
      <c r="P25" s="142"/>
      <c r="Q25" s="83" t="s">
        <v>80</v>
      </c>
      <c r="R25" s="84">
        <v>30</v>
      </c>
      <c r="S25" s="81"/>
    </row>
    <row r="26" spans="1:19" s="59" customFormat="1" ht="14.25" customHeight="1" x14ac:dyDescent="0.15">
      <c r="A26" s="85"/>
      <c r="B26" s="86"/>
      <c r="C26" s="167"/>
      <c r="D26" s="82" t="s">
        <v>81</v>
      </c>
      <c r="E26" s="83" t="s">
        <v>82</v>
      </c>
      <c r="F26" s="84">
        <v>800</v>
      </c>
      <c r="G26" s="81"/>
      <c r="H26" s="168"/>
      <c r="I26" s="101"/>
      <c r="J26" s="102"/>
      <c r="K26" s="169"/>
      <c r="L26" s="170"/>
      <c r="M26" s="171"/>
      <c r="N26" s="172"/>
      <c r="O26" s="173"/>
      <c r="P26" s="142"/>
      <c r="Q26" s="83" t="s">
        <v>83</v>
      </c>
      <c r="R26" s="84">
        <v>50</v>
      </c>
      <c r="S26" s="81"/>
    </row>
    <row r="27" spans="1:19" s="59" customFormat="1" ht="14.25" customHeight="1" x14ac:dyDescent="0.15">
      <c r="A27" s="126" t="s">
        <v>62</v>
      </c>
      <c r="B27" s="127">
        <f>SUM(F27,J27,N27,R27)</f>
        <v>12300</v>
      </c>
      <c r="C27" s="128">
        <f>SUM(G27,K27,O27,S27)</f>
        <v>0</v>
      </c>
      <c r="D27" s="129"/>
      <c r="E27" s="130" t="s">
        <v>63</v>
      </c>
      <c r="F27" s="131">
        <f>SUM(F19:F26)</f>
        <v>9400</v>
      </c>
      <c r="G27" s="174">
        <f>SUM(G19:G26)</f>
        <v>0</v>
      </c>
      <c r="H27" s="175"/>
      <c r="I27" s="134" t="s">
        <v>63</v>
      </c>
      <c r="J27" s="131">
        <f>SUM(J19:J26)</f>
        <v>650</v>
      </c>
      <c r="K27" s="176">
        <f>SUM(K19)</f>
        <v>0</v>
      </c>
      <c r="L27" s="154"/>
      <c r="M27" s="177" t="s">
        <v>63</v>
      </c>
      <c r="N27" s="178">
        <f>SUM(N19:N26)</f>
        <v>2060</v>
      </c>
      <c r="O27" s="179">
        <f>SUM(O19:O26)</f>
        <v>0</v>
      </c>
      <c r="P27" s="180"/>
      <c r="Q27" s="134" t="s">
        <v>63</v>
      </c>
      <c r="R27" s="181">
        <f>SUM(R19:R26)</f>
        <v>190</v>
      </c>
      <c r="S27" s="135">
        <f>SUM(S19:S26)</f>
        <v>0</v>
      </c>
    </row>
    <row r="28" spans="1:19" s="59" customFormat="1" ht="14.25" customHeight="1" x14ac:dyDescent="0.15">
      <c r="A28" s="69" t="s">
        <v>84</v>
      </c>
      <c r="B28" s="70"/>
      <c r="C28" s="182" t="s">
        <v>85</v>
      </c>
      <c r="D28" s="72"/>
      <c r="E28" s="73" t="s">
        <v>86</v>
      </c>
      <c r="F28" s="74">
        <v>640</v>
      </c>
      <c r="G28" s="81"/>
      <c r="H28" s="183"/>
      <c r="I28" s="184"/>
      <c r="J28" s="185"/>
      <c r="K28" s="186"/>
      <c r="L28" s="187"/>
      <c r="M28" s="188"/>
      <c r="N28" s="189"/>
      <c r="O28" s="190"/>
      <c r="P28" s="183"/>
      <c r="Q28" s="191"/>
      <c r="R28" s="185"/>
      <c r="S28" s="192"/>
    </row>
    <row r="29" spans="1:19" s="59" customFormat="1" ht="14.25" customHeight="1" x14ac:dyDescent="0.15">
      <c r="A29" s="85"/>
      <c r="B29" s="86"/>
      <c r="C29" s="193"/>
      <c r="D29" s="144"/>
      <c r="E29" s="111" t="s">
        <v>87</v>
      </c>
      <c r="F29" s="84">
        <v>2180</v>
      </c>
      <c r="G29" s="81"/>
      <c r="H29" s="168"/>
      <c r="I29" s="101"/>
      <c r="J29" s="102"/>
      <c r="K29" s="169"/>
      <c r="L29" s="142"/>
      <c r="M29" s="111" t="s">
        <v>88</v>
      </c>
      <c r="N29" s="84">
        <v>800</v>
      </c>
      <c r="O29" s="81"/>
      <c r="P29" s="168"/>
      <c r="Q29" s="194"/>
      <c r="R29" s="102"/>
      <c r="S29" s="195"/>
    </row>
    <row r="30" spans="1:19" s="59" customFormat="1" ht="14.25" customHeight="1" x14ac:dyDescent="0.15">
      <c r="A30" s="85"/>
      <c r="B30" s="86"/>
      <c r="C30" s="196" t="s">
        <v>89</v>
      </c>
      <c r="D30" s="197"/>
      <c r="E30" s="198" t="s">
        <v>90</v>
      </c>
      <c r="F30" s="198"/>
      <c r="G30" s="199"/>
      <c r="H30" s="197"/>
      <c r="I30" s="198" t="s">
        <v>90</v>
      </c>
      <c r="J30" s="198"/>
      <c r="K30" s="198"/>
      <c r="L30" s="197"/>
      <c r="M30" s="198" t="s">
        <v>91</v>
      </c>
      <c r="N30" s="198"/>
      <c r="O30" s="199"/>
      <c r="P30" s="200"/>
      <c r="Q30" s="198" t="s">
        <v>90</v>
      </c>
      <c r="R30" s="198"/>
      <c r="S30" s="199"/>
    </row>
    <row r="31" spans="1:19" s="59" customFormat="1" ht="14.25" customHeight="1" x14ac:dyDescent="0.15">
      <c r="A31" s="126" t="s">
        <v>62</v>
      </c>
      <c r="B31" s="127">
        <f>SUM(F31,J31,N31,R31)</f>
        <v>3620</v>
      </c>
      <c r="C31" s="128">
        <f>SUM(G31,K31,O31,S31)</f>
        <v>0</v>
      </c>
      <c r="D31" s="201"/>
      <c r="E31" s="134" t="s">
        <v>63</v>
      </c>
      <c r="F31" s="202">
        <f>SUM(F28:F29)</f>
        <v>2820</v>
      </c>
      <c r="G31" s="174">
        <f>SUM(G28:G29)</f>
        <v>0</v>
      </c>
      <c r="H31" s="203"/>
      <c r="I31" s="204"/>
      <c r="J31" s="205"/>
      <c r="K31" s="176"/>
      <c r="L31" s="206"/>
      <c r="M31" s="134" t="s">
        <v>63</v>
      </c>
      <c r="N31" s="202">
        <f>SUM(N28:N29)</f>
        <v>800</v>
      </c>
      <c r="O31" s="174">
        <f>SUM(O28:O29)</f>
        <v>0</v>
      </c>
      <c r="P31" s="205"/>
      <c r="Q31" s="204"/>
      <c r="R31" s="205"/>
      <c r="S31" s="135"/>
    </row>
    <row r="32" spans="1:19" ht="14.25" customHeight="1" x14ac:dyDescent="0.15">
      <c r="A32" s="207" t="s">
        <v>92</v>
      </c>
      <c r="B32" s="207"/>
      <c r="C32" s="208"/>
      <c r="D32" s="208"/>
      <c r="E32" s="208"/>
      <c r="F32" s="208"/>
      <c r="G32" s="209"/>
      <c r="H32" s="209"/>
      <c r="I32" s="209"/>
      <c r="J32" s="209"/>
      <c r="K32" s="209"/>
      <c r="L32" s="209"/>
      <c r="M32" s="209"/>
      <c r="N32" s="209"/>
      <c r="P32" s="210"/>
      <c r="Q32" s="211" t="s">
        <v>93</v>
      </c>
      <c r="R32" s="212">
        <f>SUM(B18,B27,B31)</f>
        <v>41210</v>
      </c>
      <c r="S32" s="135">
        <f>G18+K18+O18+S18+G27+K27+O27+S27+G31+O31</f>
        <v>0</v>
      </c>
    </row>
    <row r="33" spans="1:19" ht="12.75" customHeight="1" x14ac:dyDescent="0.15">
      <c r="A33" s="213" t="s">
        <v>94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</row>
    <row r="34" spans="1:19" s="215" customFormat="1" ht="12.75" customHeight="1" x14ac:dyDescent="0.15">
      <c r="A34" s="214" t="s">
        <v>95</v>
      </c>
      <c r="B34" s="207"/>
      <c r="G34" s="216" t="s">
        <v>96</v>
      </c>
      <c r="H34" s="216"/>
      <c r="I34" s="216"/>
      <c r="J34" s="216"/>
      <c r="K34" s="216"/>
      <c r="L34" s="207" t="s">
        <v>97</v>
      </c>
    </row>
    <row r="35" spans="1:19" s="217" customFormat="1" ht="12.75" customHeight="1" x14ac:dyDescent="0.15">
      <c r="A35" s="214" t="s">
        <v>98</v>
      </c>
      <c r="B35" s="207"/>
      <c r="F35" s="207"/>
      <c r="G35" s="207" t="s">
        <v>99</v>
      </c>
      <c r="L35" s="207" t="s">
        <v>100</v>
      </c>
      <c r="M35" s="215"/>
    </row>
    <row r="36" spans="1:19" s="215" customFormat="1" ht="12.75" customHeight="1" x14ac:dyDescent="0.15">
      <c r="A36" s="214" t="s">
        <v>101</v>
      </c>
      <c r="B36" s="207"/>
      <c r="G36" s="207" t="s">
        <v>102</v>
      </c>
      <c r="L36" s="207"/>
    </row>
    <row r="37" spans="1:19" s="215" customFormat="1" ht="12.75" customHeight="1" x14ac:dyDescent="0.15">
      <c r="A37" s="214" t="s">
        <v>103</v>
      </c>
      <c r="B37" s="207"/>
      <c r="G37" s="207" t="s">
        <v>104</v>
      </c>
      <c r="L37" s="207"/>
    </row>
    <row r="38" spans="1:19" s="215" customFormat="1" ht="12.75" customHeight="1" x14ac:dyDescent="0.15">
      <c r="A38" s="214" t="s">
        <v>105</v>
      </c>
      <c r="B38" s="207"/>
      <c r="G38" s="207" t="s">
        <v>106</v>
      </c>
      <c r="I38" s="207"/>
      <c r="J38" s="207"/>
    </row>
    <row r="39" spans="1:19" s="215" customFormat="1" ht="12.75" customHeight="1" x14ac:dyDescent="0.15">
      <c r="A39" s="214" t="s">
        <v>107</v>
      </c>
      <c r="B39" s="207"/>
      <c r="G39" s="207" t="s">
        <v>108</v>
      </c>
      <c r="I39" s="217"/>
      <c r="J39" s="217"/>
      <c r="L39" s="207"/>
    </row>
    <row r="40" spans="1:19" ht="11.25" customHeight="1" x14ac:dyDescent="0.15">
      <c r="L40" s="214"/>
    </row>
    <row r="41" spans="1:19" ht="11.25" customHeight="1" x14ac:dyDescent="0.15">
      <c r="K41" s="218"/>
      <c r="L41" s="218"/>
    </row>
    <row r="42" spans="1:19" ht="11.25" customHeight="1" x14ac:dyDescent="0.15">
      <c r="A42" s="217"/>
      <c r="B42" s="217"/>
      <c r="C42" s="219"/>
      <c r="E42" s="217"/>
    </row>
    <row r="43" spans="1:19" ht="11.25" customHeight="1" x14ac:dyDescent="0.15">
      <c r="A43" s="217"/>
      <c r="B43" s="217"/>
      <c r="C43" s="217"/>
      <c r="E43" s="217"/>
    </row>
  </sheetData>
  <mergeCells count="42">
    <mergeCell ref="E30:G30"/>
    <mergeCell ref="I30:K30"/>
    <mergeCell ref="M30:O30"/>
    <mergeCell ref="Q30:S30"/>
    <mergeCell ref="A33:S33"/>
    <mergeCell ref="G34:K34"/>
    <mergeCell ref="A8:B17"/>
    <mergeCell ref="A19:B26"/>
    <mergeCell ref="C23:C24"/>
    <mergeCell ref="C25:C26"/>
    <mergeCell ref="A28:B30"/>
    <mergeCell ref="C28:C29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2">
    <dataValidation type="decimal" allowBlank="1" showErrorMessage="1" errorTitle="ｴﾗｰ" error="販売店持ち部数内の枚数を入力してください。" sqref="G8:G16 S19 S22 O19 G28:G29 O23:O25 O28:O29 K19 O15:O16 O12:O13 O8:O9 K16 K12:K13 K8 S25:S26 G19:G26 S8" xr:uid="{AC48CBF3-4311-4435-AC77-4366C35375D2}">
      <formula1>0</formula1>
      <formula2>F8</formula2>
    </dataValidation>
    <dataValidation type="whole" allowBlank="1" showErrorMessage="1" errorTitle="ｴﾗｰ" error="販売店持ち部数内の枚数を入力してください。" sqref="G17 O17" xr:uid="{DE2635C9-64A1-4B9D-92DA-E9C82C9B0526}">
      <formula1>0</formula1>
      <formula2>F17</formula2>
    </dataValidation>
  </dataValidations>
  <printOptions horizontalCentered="1"/>
  <pageMargins left="0.23622047244094491" right="0.23622047244094491" top="0.94488188976377963" bottom="0.31496062992125984" header="0.94488188976377963" footer="0.31496062992125984"/>
  <pageSetup paperSize="9" scale="82" orientation="landscape" r:id="rId1"/>
  <headerFooter alignWithMargins="0">
    <oddHeader>&amp;C新聞折込広告部数表・申込書</oddHeader>
    <oddFooter>&amp;C（７）&amp;R&amp;8株式会社さきがけ折込センター
TEL018-889-8230
FAX018-829-1600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横手・湯沢・雄勝</vt:lpstr>
      <vt:lpstr>横手・湯沢・雄勝!Print_Area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2024-11-18T07:44:16Z</dcterms:created>
  <dcterms:modified xsi:type="dcterms:W3CDTF">2024-11-18T07:44:41Z</dcterms:modified>
</cp:coreProperties>
</file>